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II Year" sheetId="1" r:id="rId1"/>
  </sheets>
  <definedNames>
    <definedName name="_xlnm.Print_Area" localSheetId="0">'III Year'!$A$1:$AQ$57</definedName>
  </definedNames>
  <calcPr calcId="124519"/>
</workbook>
</file>

<file path=xl/calcChain.xml><?xml version="1.0" encoding="utf-8"?>
<calcChain xmlns="http://schemas.openxmlformats.org/spreadsheetml/2006/main">
  <c r="AO57" i="1"/>
  <c r="AN57"/>
  <c r="AL57"/>
  <c r="N40"/>
  <c r="AC45"/>
  <c r="AB45"/>
  <c r="AA45"/>
  <c r="AC43"/>
  <c r="AL37" l="1"/>
  <c r="AI37"/>
  <c r="AF37"/>
  <c r="J35"/>
  <c r="M36"/>
  <c r="J36"/>
  <c r="G36"/>
  <c r="P26"/>
  <c r="Y26"/>
  <c r="V26"/>
  <c r="S26"/>
  <c r="M26"/>
  <c r="W45"/>
  <c r="Y23"/>
  <c r="V23"/>
  <c r="S23"/>
  <c r="M23"/>
  <c r="M24"/>
  <c r="J26"/>
  <c r="J23"/>
  <c r="J24"/>
  <c r="G26"/>
  <c r="G23"/>
  <c r="G24"/>
  <c r="P23"/>
  <c r="AE55"/>
  <c r="S55"/>
  <c r="D36"/>
  <c r="D26"/>
  <c r="D23"/>
  <c r="D24"/>
  <c r="AL36"/>
  <c r="AI36"/>
  <c r="AF36"/>
  <c r="AC36"/>
  <c r="AO24"/>
  <c r="AO25" s="1"/>
  <c r="AN25"/>
  <c r="AL25"/>
  <c r="G11"/>
  <c r="G7"/>
  <c r="S9"/>
  <c r="P9"/>
  <c r="M9"/>
  <c r="J9"/>
  <c r="S11"/>
  <c r="AH8"/>
  <c r="AG8"/>
  <c r="AF8"/>
  <c r="AF12"/>
  <c r="AG12"/>
  <c r="AH12"/>
  <c r="U12"/>
  <c r="T12"/>
  <c r="V8"/>
  <c r="V6"/>
  <c r="H12"/>
  <c r="V7"/>
  <c r="AH11"/>
  <c r="AH7"/>
  <c r="N28"/>
  <c r="E28"/>
  <c r="D6"/>
  <c r="AA50"/>
  <c r="U38"/>
  <c r="T38"/>
  <c r="V37"/>
  <c r="V35"/>
  <c r="C12"/>
  <c r="E12"/>
  <c r="F12"/>
  <c r="I12"/>
  <c r="K12"/>
  <c r="L12"/>
  <c r="N12"/>
  <c r="O12"/>
  <c r="Q12"/>
  <c r="R12"/>
  <c r="W12"/>
  <c r="X12"/>
  <c r="Z12"/>
  <c r="AA12"/>
  <c r="AC12"/>
  <c r="AD12"/>
  <c r="B12"/>
  <c r="Y44"/>
  <c r="C50"/>
  <c r="E50"/>
  <c r="F50"/>
  <c r="H50"/>
  <c r="I50"/>
  <c r="K50"/>
  <c r="L50"/>
  <c r="N50"/>
  <c r="O50"/>
  <c r="Q50"/>
  <c r="R50"/>
  <c r="T50"/>
  <c r="U50"/>
  <c r="W50"/>
  <c r="X50"/>
  <c r="AB50"/>
  <c r="AD50"/>
  <c r="AE50"/>
  <c r="AG50"/>
  <c r="AH50"/>
  <c r="AJ50"/>
  <c r="AK50"/>
  <c r="B50"/>
  <c r="X45"/>
  <c r="AB38"/>
  <c r="AD38"/>
  <c r="AE38"/>
  <c r="AG38"/>
  <c r="AH38"/>
  <c r="AJ38"/>
  <c r="AK38"/>
  <c r="AA38"/>
  <c r="C38"/>
  <c r="E38"/>
  <c r="F38"/>
  <c r="H38"/>
  <c r="I38"/>
  <c r="K38"/>
  <c r="L38"/>
  <c r="N38"/>
  <c r="O38"/>
  <c r="Q38"/>
  <c r="R38"/>
  <c r="B38"/>
  <c r="M33"/>
  <c r="M34"/>
  <c r="M35"/>
  <c r="J33"/>
  <c r="J34"/>
  <c r="G33"/>
  <c r="G34"/>
  <c r="G35"/>
  <c r="D33"/>
  <c r="D34"/>
  <c r="D35"/>
  <c r="D37"/>
  <c r="AK17"/>
  <c r="AK19"/>
  <c r="AK18"/>
  <c r="AH17"/>
  <c r="AH19"/>
  <c r="AH18"/>
  <c r="AE17"/>
  <c r="AE19"/>
  <c r="AE18"/>
  <c r="AB17"/>
  <c r="AB19"/>
  <c r="AB18"/>
  <c r="AB16"/>
  <c r="Y20"/>
  <c r="Y21"/>
  <c r="Y22"/>
  <c r="Y25"/>
  <c r="V20"/>
  <c r="V21"/>
  <c r="V22"/>
  <c r="S20"/>
  <c r="S21"/>
  <c r="S22"/>
  <c r="S25"/>
  <c r="P20"/>
  <c r="P21"/>
  <c r="P22"/>
  <c r="P25"/>
  <c r="M17"/>
  <c r="M19"/>
  <c r="M18"/>
  <c r="M20"/>
  <c r="M21"/>
  <c r="M22"/>
  <c r="M25"/>
  <c r="M27"/>
  <c r="J17"/>
  <c r="J19"/>
  <c r="J18"/>
  <c r="J20"/>
  <c r="J21"/>
  <c r="J22"/>
  <c r="J25"/>
  <c r="J27"/>
  <c r="G17"/>
  <c r="G19"/>
  <c r="G18"/>
  <c r="G20"/>
  <c r="G21"/>
  <c r="G22"/>
  <c r="G25"/>
  <c r="G27"/>
  <c r="AA25"/>
  <c r="AC25"/>
  <c r="AD25"/>
  <c r="AF25"/>
  <c r="AG25"/>
  <c r="AI25"/>
  <c r="AJ25"/>
  <c r="Z25"/>
  <c r="C28"/>
  <c r="F28"/>
  <c r="H28"/>
  <c r="I28"/>
  <c r="K28"/>
  <c r="L28"/>
  <c r="O28"/>
  <c r="Q28"/>
  <c r="R28"/>
  <c r="T28"/>
  <c r="U28"/>
  <c r="W28"/>
  <c r="X28"/>
  <c r="R45"/>
  <c r="Q45"/>
  <c r="O45"/>
  <c r="N45"/>
  <c r="T40"/>
  <c r="Q40"/>
  <c r="C45"/>
  <c r="E45"/>
  <c r="F45"/>
  <c r="H45"/>
  <c r="I45"/>
  <c r="K45"/>
  <c r="L45"/>
  <c r="S37"/>
  <c r="S38" s="1"/>
  <c r="P37"/>
  <c r="P38" s="1"/>
  <c r="AE15"/>
  <c r="AK15"/>
  <c r="AH15"/>
  <c r="D17"/>
  <c r="D19"/>
  <c r="D18"/>
  <c r="D20"/>
  <c r="D21"/>
  <c r="D22"/>
  <c r="D25"/>
  <c r="D27"/>
  <c r="D16"/>
  <c r="V43"/>
  <c r="S43"/>
  <c r="S45" s="1"/>
  <c r="S56"/>
  <c r="S8"/>
  <c r="P8"/>
  <c r="M8"/>
  <c r="J8"/>
  <c r="G8"/>
  <c r="D8"/>
  <c r="AL32"/>
  <c r="AL34"/>
  <c r="AL35"/>
  <c r="AI35"/>
  <c r="AI34"/>
  <c r="AF35"/>
  <c r="AC35"/>
  <c r="AF34"/>
  <c r="AC34"/>
  <c r="J11"/>
  <c r="AB7"/>
  <c r="Y7"/>
  <c r="J16"/>
  <c r="AQ7"/>
  <c r="AQ8"/>
  <c r="AQ9"/>
  <c r="AQ10"/>
  <c r="AQ6"/>
  <c r="AP8"/>
  <c r="AP9"/>
  <c r="AP10"/>
  <c r="AP7"/>
  <c r="AO12"/>
  <c r="AN12"/>
  <c r="AP6"/>
  <c r="B28"/>
  <c r="P56"/>
  <c r="AK54"/>
  <c r="AH56"/>
  <c r="AH53"/>
  <c r="AE56"/>
  <c r="AE53"/>
  <c r="AB56"/>
  <c r="AB55"/>
  <c r="AB53"/>
  <c r="V56"/>
  <c r="V53"/>
  <c r="S53"/>
  <c r="P55"/>
  <c r="P53"/>
  <c r="M55"/>
  <c r="M54"/>
  <c r="M53"/>
  <c r="J55"/>
  <c r="J54"/>
  <c r="J53"/>
  <c r="G55"/>
  <c r="G54"/>
  <c r="G53"/>
  <c r="D55"/>
  <c r="D54"/>
  <c r="D53"/>
  <c r="C57"/>
  <c r="E57"/>
  <c r="F57"/>
  <c r="H57"/>
  <c r="I57"/>
  <c r="K57"/>
  <c r="L57"/>
  <c r="N57"/>
  <c r="O57"/>
  <c r="Q57"/>
  <c r="R57"/>
  <c r="T57"/>
  <c r="U57"/>
  <c r="W57"/>
  <c r="X57"/>
  <c r="Z57"/>
  <c r="AA57"/>
  <c r="AC57"/>
  <c r="AD57"/>
  <c r="AF57"/>
  <c r="AG57"/>
  <c r="AI57"/>
  <c r="AJ57"/>
  <c r="B57"/>
  <c r="AL48"/>
  <c r="AL50" s="1"/>
  <c r="AI48"/>
  <c r="AI50" s="1"/>
  <c r="AF48"/>
  <c r="AF50" s="1"/>
  <c r="AC48"/>
  <c r="AC50" s="1"/>
  <c r="Y49"/>
  <c r="Y48"/>
  <c r="V49"/>
  <c r="V48"/>
  <c r="S49"/>
  <c r="S48"/>
  <c r="P49"/>
  <c r="P48"/>
  <c r="M49"/>
  <c r="M48"/>
  <c r="J49"/>
  <c r="J48"/>
  <c r="G49"/>
  <c r="G48"/>
  <c r="D49"/>
  <c r="D48"/>
  <c r="U45"/>
  <c r="T45"/>
  <c r="P43"/>
  <c r="P45" s="1"/>
  <c r="B45"/>
  <c r="M42"/>
  <c r="M45" s="1"/>
  <c r="J42"/>
  <c r="J45" s="1"/>
  <c r="G42"/>
  <c r="G45" s="1"/>
  <c r="D42"/>
  <c r="D45" s="1"/>
  <c r="AL31"/>
  <c r="AL30"/>
  <c r="AI32"/>
  <c r="AI31"/>
  <c r="AI30"/>
  <c r="AF32"/>
  <c r="AF31"/>
  <c r="AF30"/>
  <c r="AC32"/>
  <c r="AC33"/>
  <c r="AC37"/>
  <c r="AC31"/>
  <c r="AC30"/>
  <c r="AK16"/>
  <c r="AK25" s="1"/>
  <c r="AH16"/>
  <c r="AE16"/>
  <c r="AB15"/>
  <c r="M32"/>
  <c r="M31"/>
  <c r="J32"/>
  <c r="J31"/>
  <c r="G32"/>
  <c r="G31"/>
  <c r="D32"/>
  <c r="D31"/>
  <c r="Y19"/>
  <c r="V25"/>
  <c r="V19"/>
  <c r="S19"/>
  <c r="P19"/>
  <c r="M16"/>
  <c r="G16"/>
  <c r="D15"/>
  <c r="AE7"/>
  <c r="S6"/>
  <c r="S12" s="1"/>
  <c r="P6"/>
  <c r="M6"/>
  <c r="J6"/>
  <c r="V11"/>
  <c r="P11"/>
  <c r="M11"/>
  <c r="G6"/>
  <c r="D11"/>
  <c r="D7"/>
  <c r="AI14" l="1"/>
  <c r="Z14"/>
  <c r="V12"/>
  <c r="AF4"/>
  <c r="AB12"/>
  <c r="G12"/>
  <c r="P12"/>
  <c r="M12"/>
  <c r="J12"/>
  <c r="AF10"/>
  <c r="D12"/>
  <c r="B4"/>
  <c r="AK57"/>
  <c r="Y57"/>
  <c r="Y12"/>
  <c r="AE12"/>
  <c r="T30"/>
  <c r="V38"/>
  <c r="W40"/>
  <c r="Y45"/>
  <c r="D50"/>
  <c r="J50"/>
  <c r="P50"/>
  <c r="V50"/>
  <c r="G50"/>
  <c r="S50"/>
  <c r="M50"/>
  <c r="Y50"/>
  <c r="AE25"/>
  <c r="Y28"/>
  <c r="AL38"/>
  <c r="M38"/>
  <c r="G28"/>
  <c r="V28"/>
  <c r="G38"/>
  <c r="D28"/>
  <c r="S28"/>
  <c r="D38"/>
  <c r="J38"/>
  <c r="AB25"/>
  <c r="AC38"/>
  <c r="AI38"/>
  <c r="AF38"/>
  <c r="J28"/>
  <c r="M28"/>
  <c r="P28"/>
  <c r="AH25"/>
  <c r="H40"/>
  <c r="AI4"/>
  <c r="AQ12"/>
  <c r="K40"/>
  <c r="AJ47"/>
  <c r="AD47"/>
  <c r="N47"/>
  <c r="H47"/>
  <c r="AG47"/>
  <c r="AA47"/>
  <c r="W47"/>
  <c r="E52"/>
  <c r="T47"/>
  <c r="S57"/>
  <c r="N14"/>
  <c r="V45"/>
  <c r="B40"/>
  <c r="K47"/>
  <c r="AD28"/>
  <c r="E40"/>
  <c r="Q47"/>
  <c r="E47"/>
  <c r="G57"/>
  <c r="B47"/>
  <c r="AP12"/>
  <c r="H14"/>
  <c r="K52"/>
  <c r="T14"/>
  <c r="AF14"/>
  <c r="AH57"/>
  <c r="AG28"/>
  <c r="AI52"/>
  <c r="AF52"/>
  <c r="AC52"/>
  <c r="AE57"/>
  <c r="Z52"/>
  <c r="AB57"/>
  <c r="W52"/>
  <c r="V57"/>
  <c r="T52"/>
  <c r="Q52"/>
  <c r="P57"/>
  <c r="N52"/>
  <c r="M57"/>
  <c r="H52"/>
  <c r="J57"/>
  <c r="B52"/>
  <c r="D57"/>
  <c r="AJ28"/>
  <c r="AA28"/>
  <c r="AC14"/>
  <c r="W14"/>
  <c r="Q14"/>
  <c r="K14"/>
  <c r="E14"/>
  <c r="B14"/>
  <c r="T4" l="1"/>
  <c r="B30"/>
  <c r="K30"/>
  <c r="Q30"/>
  <c r="E30"/>
  <c r="H30"/>
  <c r="N30"/>
  <c r="AC4"/>
  <c r="K4"/>
  <c r="N4"/>
  <c r="Q4"/>
  <c r="Z4"/>
  <c r="E4"/>
  <c r="W4"/>
  <c r="H4"/>
</calcChain>
</file>

<file path=xl/sharedStrings.xml><?xml version="1.0" encoding="utf-8"?>
<sst xmlns="http://schemas.openxmlformats.org/spreadsheetml/2006/main" count="185" uniqueCount="114">
  <si>
    <t>A</t>
  </si>
  <si>
    <t>F</t>
  </si>
  <si>
    <t>P</t>
  </si>
  <si>
    <t>CLASS</t>
  </si>
  <si>
    <t>DEH</t>
  </si>
  <si>
    <t>DET</t>
  </si>
  <si>
    <t>DGH</t>
  </si>
  <si>
    <t>DEM</t>
  </si>
  <si>
    <t>DSC</t>
  </si>
  <si>
    <t>DML</t>
  </si>
  <si>
    <t>DP</t>
  </si>
  <si>
    <t>DC</t>
  </si>
  <si>
    <t>DCP</t>
  </si>
  <si>
    <t>DEC</t>
  </si>
  <si>
    <t>DB</t>
  </si>
  <si>
    <t>DO</t>
  </si>
  <si>
    <t>DCS</t>
  </si>
  <si>
    <t>DOC</t>
  </si>
  <si>
    <t>%</t>
  </si>
  <si>
    <t>DZ</t>
  </si>
  <si>
    <t>DOP</t>
  </si>
  <si>
    <t>DMB</t>
  </si>
  <si>
    <t>CHEMISTRY-VII</t>
  </si>
  <si>
    <t>FOOD TECH.IX</t>
  </si>
  <si>
    <t>FOOD TECH.X</t>
  </si>
  <si>
    <t>ENG.LIT-VII</t>
  </si>
  <si>
    <t>MICRO BIOLOGY-VIII</t>
  </si>
  <si>
    <t xml:space="preserve">  STATISTICS-VII</t>
  </si>
  <si>
    <t>POLITICS-VII</t>
  </si>
  <si>
    <t>HISTORY-VII</t>
  </si>
  <si>
    <t xml:space="preserve"> ECO-VIII C1</t>
  </si>
  <si>
    <t xml:space="preserve"> ECO-VIII C2</t>
  </si>
  <si>
    <t xml:space="preserve">    SPL.TEL-VII</t>
  </si>
  <si>
    <t xml:space="preserve"> ECO-VIII C3</t>
  </si>
  <si>
    <t>COMP.SCI-VII</t>
  </si>
  <si>
    <t>COMP.SCI-VIIIC2</t>
  </si>
  <si>
    <t>COMP.SCI-VIIIC3</t>
  </si>
  <si>
    <t>COMP.SCI-VIIIC1</t>
  </si>
  <si>
    <t>STAT-VIII C1</t>
  </si>
  <si>
    <t>STAT-VIII C2</t>
  </si>
  <si>
    <t>STAT-VIII C3</t>
  </si>
  <si>
    <t xml:space="preserve"> MATHS-VII</t>
  </si>
  <si>
    <t xml:space="preserve"> MATHS-VIII C1</t>
  </si>
  <si>
    <t xml:space="preserve"> MATHS-VIII C3</t>
  </si>
  <si>
    <t xml:space="preserve"> MATHS-VIII C2</t>
  </si>
  <si>
    <t>PHYSICS-VII</t>
  </si>
  <si>
    <t>PHYSICS-VIII C1</t>
  </si>
  <si>
    <t>PHYSICS-VIII C2</t>
  </si>
  <si>
    <t>PHYSICS-VIII C3</t>
  </si>
  <si>
    <t>BOTANY-VIII C1</t>
  </si>
  <si>
    <t>BOTANY-VIII C2</t>
  </si>
  <si>
    <t>BOTANY-VIII C3</t>
  </si>
  <si>
    <t>ZOOLOGY-VII</t>
  </si>
  <si>
    <t>ZOOLOGY-VIIIC1</t>
  </si>
  <si>
    <t>ZOOLOGY-VIIIC2</t>
  </si>
  <si>
    <t>ZOOLOGY-VIIIC3</t>
  </si>
  <si>
    <t>BOTANY-VII</t>
  </si>
  <si>
    <t>ELE. VII</t>
  </si>
  <si>
    <t>DEL</t>
  </si>
  <si>
    <t>CHEMI-VIII C1</t>
  </si>
  <si>
    <t>CHEMI-VIII C2</t>
  </si>
  <si>
    <t>CHEMI-VIII C3</t>
  </si>
  <si>
    <t>DFC</t>
  </si>
  <si>
    <t>DVC</t>
  </si>
  <si>
    <t>VIS.COMM-IX</t>
  </si>
  <si>
    <t>VIS.COMM-X</t>
  </si>
  <si>
    <t>VIS.COMM-XI</t>
  </si>
  <si>
    <t>Interactive Design</t>
  </si>
  <si>
    <t>GEE-INS.MNGT</t>
  </si>
  <si>
    <t>Business Strategy</t>
  </si>
  <si>
    <t>DBA</t>
  </si>
  <si>
    <t>Financial Management</t>
  </si>
  <si>
    <t>Commercial Geography</t>
  </si>
  <si>
    <t>Auditing</t>
  </si>
  <si>
    <t>Talent Management</t>
  </si>
  <si>
    <t>Visual Basics</t>
  </si>
  <si>
    <t>Industrial Relations</t>
  </si>
  <si>
    <t>Management Accounting</t>
  </si>
  <si>
    <t>Emerging Areas in Accounting</t>
  </si>
  <si>
    <t>JAVA</t>
  </si>
  <si>
    <t>Corporate Communication</t>
  </si>
  <si>
    <t>Film Genres</t>
  </si>
  <si>
    <t>INTERNSHIP</t>
  </si>
  <si>
    <t>Sales &amp; Distribution Mangt.</t>
  </si>
  <si>
    <t>Project Evaluation &amp; Managt.</t>
  </si>
  <si>
    <t>Warehouse Management</t>
  </si>
  <si>
    <t>Medium &amp; Small Enterprises Management</t>
  </si>
  <si>
    <t>Advt. &amp; Media Management</t>
  </si>
  <si>
    <t>ELE. C1</t>
  </si>
  <si>
    <t>ELE. C2</t>
  </si>
  <si>
    <t>ELE. C3</t>
  </si>
  <si>
    <t>DMC</t>
  </si>
  <si>
    <t xml:space="preserve">Marketing </t>
  </si>
  <si>
    <t>DPC</t>
  </si>
  <si>
    <t>DPH</t>
  </si>
  <si>
    <t>ELECTRONICS-XI</t>
  </si>
  <si>
    <t>DCM</t>
  </si>
  <si>
    <t xml:space="preserve">DM </t>
  </si>
  <si>
    <t>DMP</t>
  </si>
  <si>
    <t>DM</t>
  </si>
  <si>
    <t>P.CHEMISTRY</t>
  </si>
  <si>
    <t>ECONOMICS-VII</t>
  </si>
  <si>
    <t>Stockmarket Operations</t>
  </si>
  <si>
    <t>BIO-TECH-VII</t>
  </si>
  <si>
    <t>MICRO-VIII C1</t>
  </si>
  <si>
    <t>MICRO-VIII C2</t>
  </si>
  <si>
    <t>MICRO-VIII C3</t>
  </si>
  <si>
    <t>DPV</t>
  </si>
  <si>
    <t>ENG.LIT-VIII C1</t>
  </si>
  <si>
    <t>ENG.LIT-VIII C2</t>
  </si>
  <si>
    <t>ENG.LIT-VIII C3</t>
  </si>
  <si>
    <t xml:space="preserve">   ANDHRA LOYOLA COLLEGE (AUTONOMOUS) :: VIJAYAWADA-520 008.   ANALYSIS OF THE RESULTS OF  VI SEMESETER END EXAMINATIONS - SEPTEMBER -2020</t>
  </si>
  <si>
    <t>PHP&amp; MY SQL</t>
  </si>
  <si>
    <r>
      <t xml:space="preserve">     </t>
    </r>
    <r>
      <rPr>
        <b/>
        <u/>
        <sz val="11.5"/>
        <rFont val="Arial Black"/>
        <family val="2"/>
      </rPr>
      <t>CLASSWISE &amp; SUBJECTWISE - REGULAR BATCH - 2017 -2020 (AFTER RE VALUATION)</t>
    </r>
  </si>
</sst>
</file>

<file path=xl/styles.xml><?xml version="1.0" encoding="utf-8"?>
<styleSheet xmlns="http://schemas.openxmlformats.org/spreadsheetml/2006/main">
  <numFmts count="1">
    <numFmt numFmtId="44" formatCode="_ &quot;Rs.&quot;\ * #,##0.00_ ;_ &quot;Rs.&quot;\ * \-#,##0.00_ ;_ &quot;Rs.&quot;\ * &quot;-&quot;??_ ;_ @_ "/>
  </numFmts>
  <fonts count="7">
    <font>
      <sz val="10"/>
      <name val="Arial"/>
    </font>
    <font>
      <sz val="10"/>
      <name val="Arial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11.5"/>
      <name val="Arial Black"/>
      <family val="2"/>
    </font>
    <font>
      <b/>
      <sz val="11.5"/>
      <name val="Arial Black"/>
      <family val="2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4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8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quotePrefix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3" fillId="0" borderId="0" xfId="0" applyFont="1" applyAlignment="1"/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7" xfId="0" quotePrefix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0" fontId="2" fillId="0" borderId="37" xfId="0" applyNumberFormat="1" applyFont="1" applyBorder="1" applyAlignment="1">
      <alignment horizontal="center" vertical="center"/>
    </xf>
    <xf numFmtId="0" fontId="2" fillId="0" borderId="30" xfId="0" quotePrefix="1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3" fillId="0" borderId="31" xfId="0" applyFont="1" applyBorder="1"/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5" xfId="0" quotePrefix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left"/>
    </xf>
    <xf numFmtId="0" fontId="2" fillId="0" borderId="26" xfId="0" quotePrefix="1" applyNumberFormat="1" applyFont="1" applyBorder="1" applyAlignment="1">
      <alignment horizontal="center" vertical="center"/>
    </xf>
    <xf numFmtId="0" fontId="2" fillId="0" borderId="27" xfId="0" quotePrefix="1" applyNumberFormat="1" applyFont="1" applyBorder="1" applyAlignment="1">
      <alignment horizontal="center" vertical="center"/>
    </xf>
    <xf numFmtId="0" fontId="2" fillId="0" borderId="28" xfId="0" quotePrefix="1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2" fillId="0" borderId="47" xfId="0" applyNumberFormat="1" applyFont="1" applyBorder="1" applyAlignment="1">
      <alignment horizontal="left"/>
    </xf>
    <xf numFmtId="0" fontId="2" fillId="0" borderId="2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2" fillId="0" borderId="47" xfId="0" applyFont="1" applyBorder="1" applyAlignment="1">
      <alignment horizontal="left"/>
    </xf>
    <xf numFmtId="0" fontId="2" fillId="0" borderId="29" xfId="0" quotePrefix="1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2" fillId="0" borderId="67" xfId="0" applyNumberFormat="1" applyFont="1" applyBorder="1" applyAlignment="1">
      <alignment horizontal="center" vertical="center"/>
    </xf>
    <xf numFmtId="0" fontId="2" fillId="0" borderId="66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64" xfId="0" applyNumberFormat="1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/>
    <xf numFmtId="0" fontId="2" fillId="0" borderId="38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6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70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51" xfId="0" applyFont="1" applyBorder="1"/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50" xfId="0" applyFont="1" applyBorder="1"/>
    <xf numFmtId="0" fontId="2" fillId="0" borderId="58" xfId="0" applyFont="1" applyBorder="1" applyAlignment="1">
      <alignment horizontal="center" vertical="center"/>
    </xf>
    <xf numFmtId="0" fontId="2" fillId="0" borderId="47" xfId="0" applyFont="1" applyBorder="1"/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8" xfId="0" applyFont="1" applyBorder="1" applyAlignment="1">
      <alignment horizontal="center" vertical="center"/>
    </xf>
    <xf numFmtId="0" fontId="2" fillId="0" borderId="32" xfId="0" quotePrefix="1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0" xfId="0" applyFont="1" applyBorder="1" applyAlignment="1">
      <alignment vertical="center" textRotation="90"/>
    </xf>
    <xf numFmtId="0" fontId="2" fillId="0" borderId="30" xfId="0" applyFont="1" applyBorder="1" applyAlignment="1">
      <alignment vertical="center"/>
    </xf>
    <xf numFmtId="10" fontId="2" fillId="0" borderId="37" xfId="0" applyNumberFormat="1" applyFont="1" applyBorder="1" applyAlignment="1">
      <alignment horizontal="center" vertical="center"/>
    </xf>
    <xf numFmtId="10" fontId="2" fillId="0" borderId="3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9" fontId="2" fillId="0" borderId="37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horizontal="center" vertical="center"/>
    </xf>
    <xf numFmtId="9" fontId="2" fillId="0" borderId="30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3" fillId="0" borderId="71" xfId="0" applyFont="1" applyBorder="1"/>
    <xf numFmtId="0" fontId="2" fillId="0" borderId="22" xfId="0" applyFont="1" applyBorder="1" applyAlignment="1"/>
    <xf numFmtId="0" fontId="3" fillId="0" borderId="0" xfId="0" applyFont="1" applyBorder="1"/>
    <xf numFmtId="0" fontId="2" fillId="0" borderId="37" xfId="0" applyFont="1" applyBorder="1"/>
    <xf numFmtId="0" fontId="2" fillId="0" borderId="58" xfId="0" applyFont="1" applyBorder="1" applyAlignment="1"/>
    <xf numFmtId="0" fontId="2" fillId="0" borderId="31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/>
    </xf>
    <xf numFmtId="0" fontId="2" fillId="0" borderId="72" xfId="0" applyFont="1" applyBorder="1"/>
    <xf numFmtId="0" fontId="2" fillId="0" borderId="51" xfId="0" applyFont="1" applyBorder="1" applyAlignment="1">
      <alignment horizontal="right" vertical="center"/>
    </xf>
    <xf numFmtId="0" fontId="2" fillId="0" borderId="47" xfId="0" applyFont="1" applyBorder="1" applyAlignment="1">
      <alignment horizontal="right"/>
    </xf>
    <xf numFmtId="0" fontId="2" fillId="0" borderId="26" xfId="0" quotePrefix="1" applyFont="1" applyBorder="1" applyAlignment="1">
      <alignment horizontal="center" vertical="center"/>
    </xf>
    <xf numFmtId="0" fontId="2" fillId="0" borderId="27" xfId="0" quotePrefix="1" applyFont="1" applyBorder="1" applyAlignment="1">
      <alignment horizontal="center" vertical="center"/>
    </xf>
    <xf numFmtId="0" fontId="2" fillId="0" borderId="38" xfId="0" quotePrefix="1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50" xfId="0" applyFont="1" applyBorder="1" applyAlignment="1">
      <alignment horizontal="right" vertical="top" wrapText="1"/>
    </xf>
    <xf numFmtId="0" fontId="2" fillId="0" borderId="3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29" xfId="0" applyFont="1" applyBorder="1" applyAlignment="1">
      <alignment horizontal="center"/>
    </xf>
    <xf numFmtId="9" fontId="2" fillId="0" borderId="43" xfId="0" applyNumberFormat="1" applyFont="1" applyBorder="1" applyAlignment="1">
      <alignment horizontal="center" vertical="center"/>
    </xf>
    <xf numFmtId="9" fontId="2" fillId="0" borderId="44" xfId="0" applyNumberFormat="1" applyFont="1" applyBorder="1" applyAlignment="1">
      <alignment horizontal="center" vertical="center"/>
    </xf>
    <xf numFmtId="9" fontId="2" fillId="0" borderId="45" xfId="0" applyNumberFormat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31" xfId="0" applyNumberFormat="1" applyFont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43" xfId="0" applyFont="1" applyBorder="1" applyAlignment="1">
      <alignment vertical="top" wrapText="1"/>
    </xf>
    <xf numFmtId="0" fontId="2" fillId="0" borderId="74" xfId="0" applyFont="1" applyBorder="1" applyAlignment="1">
      <alignment horizontal="center" vertical="center"/>
    </xf>
    <xf numFmtId="0" fontId="2" fillId="0" borderId="61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10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9" fontId="2" fillId="0" borderId="1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/>
    </xf>
    <xf numFmtId="9" fontId="2" fillId="0" borderId="13" xfId="0" quotePrefix="1" applyNumberFormat="1" applyFont="1" applyBorder="1" applyAlignment="1">
      <alignment horizontal="center" vertical="center"/>
    </xf>
    <xf numFmtId="9" fontId="2" fillId="0" borderId="14" xfId="0" quotePrefix="1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9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9" fontId="2" fillId="0" borderId="7" xfId="0" quotePrefix="1" applyNumberFormat="1" applyFont="1" applyBorder="1" applyAlignment="1">
      <alignment horizontal="center" vertical="center"/>
    </xf>
    <xf numFmtId="9" fontId="2" fillId="0" borderId="6" xfId="0" quotePrefix="1" applyNumberFormat="1" applyFont="1" applyBorder="1" applyAlignment="1">
      <alignment horizontal="center" vertical="center"/>
    </xf>
    <xf numFmtId="9" fontId="2" fillId="0" borderId="3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4" fontId="2" fillId="0" borderId="10" xfId="1" applyFont="1" applyBorder="1" applyAlignment="1">
      <alignment horizontal="center" vertical="center"/>
    </xf>
    <xf numFmtId="44" fontId="2" fillId="0" borderId="1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9" fontId="2" fillId="0" borderId="10" xfId="0" quotePrefix="1" applyNumberFormat="1" applyFont="1" applyBorder="1" applyAlignment="1">
      <alignment horizontal="center" vertical="center"/>
    </xf>
    <xf numFmtId="9" fontId="2" fillId="0" borderId="15" xfId="0" quotePrefix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vijay--%20softwares\Newlogo\new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9526</xdr:rowOff>
    </xdr:from>
    <xdr:to>
      <xdr:col>0</xdr:col>
      <xdr:colOff>361950</xdr:colOff>
      <xdr:row>0</xdr:row>
      <xdr:rowOff>243841</xdr:rowOff>
    </xdr:to>
    <xdr:pic>
      <xdr:nvPicPr>
        <xdr:cNvPr id="10108" name="Picture 1" descr="E:\vijay-- softwares\Newlogo\newlogo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" y="9526"/>
          <a:ext cx="34290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801"/>
  <sheetViews>
    <sheetView tabSelected="1" zoomScaleSheetLayoutView="115" workbookViewId="0">
      <selection activeCell="T61" sqref="T61"/>
    </sheetView>
  </sheetViews>
  <sheetFormatPr defaultRowHeight="12"/>
  <cols>
    <col min="1" max="1" width="5.7109375" style="1" bestFit="1" customWidth="1"/>
    <col min="2" max="3" width="4.7109375" style="1" customWidth="1"/>
    <col min="4" max="4" width="4" style="1" customWidth="1"/>
    <col min="5" max="6" width="4.7109375" style="1" customWidth="1"/>
    <col min="7" max="7" width="3.42578125" style="1" customWidth="1"/>
    <col min="8" max="8" width="4.7109375" style="1" customWidth="1"/>
    <col min="9" max="9" width="5.140625" style="1" customWidth="1"/>
    <col min="10" max="10" width="5" style="1" customWidth="1"/>
    <col min="11" max="12" width="4.7109375" style="1" customWidth="1"/>
    <col min="13" max="13" width="4.28515625" style="1" customWidth="1"/>
    <col min="14" max="15" width="4.7109375" style="1" customWidth="1"/>
    <col min="16" max="16" width="3.85546875" style="1" customWidth="1"/>
    <col min="17" max="18" width="4.7109375" style="1" customWidth="1"/>
    <col min="19" max="19" width="6.140625" style="1" customWidth="1"/>
    <col min="20" max="21" width="4.7109375" style="1" customWidth="1"/>
    <col min="22" max="22" width="5.28515625" style="1" customWidth="1"/>
    <col min="23" max="24" width="4.7109375" style="1" customWidth="1"/>
    <col min="25" max="25" width="6" style="1" customWidth="1"/>
    <col min="26" max="26" width="5.140625" style="1" bestFit="1" customWidth="1"/>
    <col min="27" max="31" width="4.7109375" style="1" customWidth="1"/>
    <col min="32" max="32" width="4.42578125" style="1" customWidth="1"/>
    <col min="33" max="34" width="4.7109375" style="1" customWidth="1"/>
    <col min="35" max="35" width="6" style="1" customWidth="1"/>
    <col min="36" max="36" width="5.85546875" style="1" customWidth="1"/>
    <col min="37" max="37" width="4.7109375" style="1" customWidth="1"/>
    <col min="38" max="38" width="6.140625" style="1" customWidth="1"/>
    <col min="39" max="39" width="1.5703125" style="138" hidden="1" customWidth="1"/>
    <col min="40" max="40" width="4.42578125" style="138" customWidth="1"/>
    <col min="41" max="41" width="4.7109375" style="138" customWidth="1"/>
    <col min="42" max="42" width="6.140625" style="138" customWidth="1"/>
    <col min="43" max="43" width="7.28515625" style="138" bestFit="1" customWidth="1"/>
    <col min="44" max="16384" width="9.140625" style="1"/>
  </cols>
  <sheetData>
    <row r="1" spans="1:58" ht="19.5" thickBot="1">
      <c r="A1" s="231" t="s">
        <v>111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3"/>
    </row>
    <row r="2" spans="1:58" ht="19.5" thickBot="1">
      <c r="A2" s="234" t="s">
        <v>113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6"/>
    </row>
    <row r="3" spans="1:58" ht="12" customHeight="1" thickBot="1">
      <c r="A3" s="2" t="s">
        <v>3</v>
      </c>
      <c r="B3" s="196" t="s">
        <v>29</v>
      </c>
      <c r="C3" s="197"/>
      <c r="D3" s="198"/>
      <c r="E3" s="196" t="s">
        <v>28</v>
      </c>
      <c r="F3" s="197"/>
      <c r="G3" s="198"/>
      <c r="H3" s="196" t="s">
        <v>101</v>
      </c>
      <c r="I3" s="197"/>
      <c r="J3" s="198"/>
      <c r="K3" s="237" t="s">
        <v>30</v>
      </c>
      <c r="L3" s="238"/>
      <c r="M3" s="239"/>
      <c r="N3" s="237" t="s">
        <v>31</v>
      </c>
      <c r="O3" s="238"/>
      <c r="P3" s="239"/>
      <c r="Q3" s="196" t="s">
        <v>33</v>
      </c>
      <c r="R3" s="197"/>
      <c r="S3" s="198"/>
      <c r="T3" s="196" t="s">
        <v>68</v>
      </c>
      <c r="U3" s="197"/>
      <c r="V3" s="197"/>
      <c r="W3" s="196" t="s">
        <v>25</v>
      </c>
      <c r="X3" s="197"/>
      <c r="Y3" s="198"/>
      <c r="Z3" s="196" t="s">
        <v>108</v>
      </c>
      <c r="AA3" s="197"/>
      <c r="AB3" s="198"/>
      <c r="AC3" s="196" t="s">
        <v>109</v>
      </c>
      <c r="AD3" s="197"/>
      <c r="AE3" s="198"/>
      <c r="AF3" s="196" t="s">
        <v>110</v>
      </c>
      <c r="AG3" s="197"/>
      <c r="AH3" s="198"/>
      <c r="AI3" s="196" t="s">
        <v>70</v>
      </c>
      <c r="AJ3" s="197"/>
      <c r="AK3" s="197"/>
      <c r="AL3" s="197"/>
      <c r="AM3" s="197"/>
      <c r="AN3" s="197"/>
      <c r="AO3" s="197"/>
      <c r="AP3" s="197"/>
      <c r="AQ3" s="198"/>
    </row>
    <row r="4" spans="1:58" s="4" customFormat="1" ht="12.75" customHeight="1" thickBot="1">
      <c r="A4" s="3"/>
      <c r="B4" s="181">
        <f>C12/B12</f>
        <v>0.98571428571428577</v>
      </c>
      <c r="C4" s="182"/>
      <c r="D4" s="183"/>
      <c r="E4" s="181">
        <f>F12/E12</f>
        <v>1</v>
      </c>
      <c r="F4" s="182"/>
      <c r="G4" s="183"/>
      <c r="H4" s="181">
        <f>I12/H12</f>
        <v>0.86885245901639341</v>
      </c>
      <c r="I4" s="182"/>
      <c r="J4" s="183"/>
      <c r="K4" s="181">
        <f>L12/K12</f>
        <v>0.98333333333333328</v>
      </c>
      <c r="L4" s="182"/>
      <c r="M4" s="183"/>
      <c r="N4" s="181">
        <f>O12/N12</f>
        <v>1</v>
      </c>
      <c r="O4" s="182"/>
      <c r="P4" s="183"/>
      <c r="Q4" s="181">
        <f>R12/Q12</f>
        <v>0.96666666666666667</v>
      </c>
      <c r="R4" s="182"/>
      <c r="S4" s="183"/>
      <c r="T4" s="240">
        <f>AG8/AF8</f>
        <v>0.95652173913043481</v>
      </c>
      <c r="U4" s="241"/>
      <c r="V4" s="241"/>
      <c r="W4" s="181">
        <f>X12/W12</f>
        <v>1</v>
      </c>
      <c r="X4" s="182"/>
      <c r="Y4" s="183"/>
      <c r="Z4" s="181">
        <f>AA12/Z12</f>
        <v>1</v>
      </c>
      <c r="AA4" s="182"/>
      <c r="AB4" s="183"/>
      <c r="AC4" s="181">
        <f>AD12/AC12</f>
        <v>1</v>
      </c>
      <c r="AD4" s="182"/>
      <c r="AE4" s="183"/>
      <c r="AF4" s="181">
        <f>AG8/AF8</f>
        <v>0.95652173913043481</v>
      </c>
      <c r="AG4" s="182"/>
      <c r="AH4" s="183"/>
      <c r="AI4" s="181">
        <f>AO12/AN12</f>
        <v>0.94754098360655736</v>
      </c>
      <c r="AJ4" s="182"/>
      <c r="AK4" s="182"/>
      <c r="AL4" s="182"/>
      <c r="AM4" s="182"/>
      <c r="AN4" s="182"/>
      <c r="AO4" s="182"/>
      <c r="AP4" s="182"/>
      <c r="AQ4" s="183"/>
    </row>
    <row r="5" spans="1:58" ht="13.5" customHeight="1" thickBot="1">
      <c r="A5" s="5"/>
      <c r="B5" s="6" t="s">
        <v>0</v>
      </c>
      <c r="C5" s="7" t="s">
        <v>2</v>
      </c>
      <c r="D5" s="8" t="s">
        <v>1</v>
      </c>
      <c r="E5" s="6" t="s">
        <v>0</v>
      </c>
      <c r="F5" s="7" t="s">
        <v>2</v>
      </c>
      <c r="G5" s="8" t="s">
        <v>1</v>
      </c>
      <c r="H5" s="6" t="s">
        <v>0</v>
      </c>
      <c r="I5" s="7" t="s">
        <v>2</v>
      </c>
      <c r="J5" s="8" t="s">
        <v>1</v>
      </c>
      <c r="K5" s="6" t="s">
        <v>0</v>
      </c>
      <c r="L5" s="7" t="s">
        <v>2</v>
      </c>
      <c r="M5" s="8" t="s">
        <v>1</v>
      </c>
      <c r="N5" s="6" t="s">
        <v>0</v>
      </c>
      <c r="O5" s="7" t="s">
        <v>2</v>
      </c>
      <c r="P5" s="9" t="s">
        <v>1</v>
      </c>
      <c r="Q5" s="6" t="s">
        <v>0</v>
      </c>
      <c r="R5" s="7" t="s">
        <v>2</v>
      </c>
      <c r="S5" s="8" t="s">
        <v>1</v>
      </c>
      <c r="T5" s="7" t="s">
        <v>0</v>
      </c>
      <c r="U5" s="7" t="s">
        <v>2</v>
      </c>
      <c r="V5" s="9" t="s">
        <v>1</v>
      </c>
      <c r="W5" s="6" t="s">
        <v>0</v>
      </c>
      <c r="X5" s="7" t="s">
        <v>2</v>
      </c>
      <c r="Y5" s="8" t="s">
        <v>1</v>
      </c>
      <c r="Z5" s="6" t="s">
        <v>0</v>
      </c>
      <c r="AA5" s="9" t="s">
        <v>2</v>
      </c>
      <c r="AB5" s="10" t="s">
        <v>1</v>
      </c>
      <c r="AC5" s="10" t="s">
        <v>0</v>
      </c>
      <c r="AD5" s="11" t="s">
        <v>2</v>
      </c>
      <c r="AE5" s="7" t="s">
        <v>1</v>
      </c>
      <c r="AF5" s="10" t="s">
        <v>0</v>
      </c>
      <c r="AG5" s="11" t="s">
        <v>2</v>
      </c>
      <c r="AH5" s="7" t="s">
        <v>1</v>
      </c>
      <c r="AI5" s="196"/>
      <c r="AJ5" s="197"/>
      <c r="AK5" s="197"/>
      <c r="AL5" s="197"/>
      <c r="AM5" s="198"/>
      <c r="AN5" s="12" t="s">
        <v>0</v>
      </c>
      <c r="AO5" s="13" t="s">
        <v>2</v>
      </c>
      <c r="AP5" s="13" t="s">
        <v>1</v>
      </c>
      <c r="AQ5" s="14" t="s">
        <v>18</v>
      </c>
    </row>
    <row r="6" spans="1:58" ht="12.75" customHeight="1">
      <c r="A6" s="5" t="s">
        <v>4</v>
      </c>
      <c r="B6" s="15">
        <v>14</v>
      </c>
      <c r="C6" s="16">
        <v>14</v>
      </c>
      <c r="D6" s="17">
        <f>B6-C6</f>
        <v>0</v>
      </c>
      <c r="E6" s="15">
        <v>14</v>
      </c>
      <c r="F6" s="16">
        <v>14</v>
      </c>
      <c r="G6" s="17">
        <f>E6-F6</f>
        <v>0</v>
      </c>
      <c r="H6" s="15">
        <v>14</v>
      </c>
      <c r="I6" s="18">
        <v>14</v>
      </c>
      <c r="J6" s="19">
        <f>H6-I6</f>
        <v>0</v>
      </c>
      <c r="K6" s="20">
        <v>14</v>
      </c>
      <c r="L6" s="18">
        <v>14</v>
      </c>
      <c r="M6" s="19">
        <f>K6-L6</f>
        <v>0</v>
      </c>
      <c r="N6" s="20">
        <v>14</v>
      </c>
      <c r="O6" s="18">
        <v>14</v>
      </c>
      <c r="P6" s="19">
        <f>N6-O6</f>
        <v>0</v>
      </c>
      <c r="Q6" s="20">
        <v>14</v>
      </c>
      <c r="R6" s="18">
        <v>14</v>
      </c>
      <c r="S6" s="19">
        <f>Q6-R6</f>
        <v>0</v>
      </c>
      <c r="T6" s="15">
        <v>14</v>
      </c>
      <c r="U6" s="16">
        <v>14</v>
      </c>
      <c r="V6" s="17">
        <f>T6-U6</f>
        <v>0</v>
      </c>
      <c r="W6" s="21"/>
      <c r="X6" s="18"/>
      <c r="Y6" s="19"/>
      <c r="Z6" s="20"/>
      <c r="AA6" s="18"/>
      <c r="AB6" s="19"/>
      <c r="AC6" s="20"/>
      <c r="AD6" s="16"/>
      <c r="AE6" s="17"/>
      <c r="AF6" s="15"/>
      <c r="AG6" s="16"/>
      <c r="AH6" s="17"/>
      <c r="AI6" s="219" t="s">
        <v>83</v>
      </c>
      <c r="AJ6" s="220"/>
      <c r="AK6" s="220"/>
      <c r="AL6" s="220"/>
      <c r="AM6" s="221"/>
      <c r="AN6" s="15">
        <v>61</v>
      </c>
      <c r="AO6" s="16">
        <v>58</v>
      </c>
      <c r="AP6" s="16">
        <f>AN6-AO6</f>
        <v>3</v>
      </c>
      <c r="AQ6" s="22">
        <f>AO6/AN6*100</f>
        <v>95.081967213114751</v>
      </c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1:58" ht="12.75" thickBot="1">
      <c r="A7" s="5" t="s">
        <v>6</v>
      </c>
      <c r="B7" s="24">
        <v>23</v>
      </c>
      <c r="C7" s="25">
        <v>23</v>
      </c>
      <c r="D7" s="26">
        <f>B7-C7</f>
        <v>0</v>
      </c>
      <c r="E7" s="24">
        <v>23</v>
      </c>
      <c r="F7" s="25">
        <v>23</v>
      </c>
      <c r="G7" s="26">
        <f>E7-F7</f>
        <v>0</v>
      </c>
      <c r="H7" s="24"/>
      <c r="I7" s="25"/>
      <c r="J7" s="26"/>
      <c r="K7" s="27"/>
      <c r="L7" s="25"/>
      <c r="M7" s="26"/>
      <c r="N7" s="27"/>
      <c r="O7" s="25"/>
      <c r="P7" s="26"/>
      <c r="Q7" s="27"/>
      <c r="R7" s="25"/>
      <c r="S7" s="26"/>
      <c r="T7" s="24">
        <v>23</v>
      </c>
      <c r="U7" s="25">
        <v>23</v>
      </c>
      <c r="V7" s="26">
        <f>T7-U7</f>
        <v>0</v>
      </c>
      <c r="W7" s="28">
        <v>23</v>
      </c>
      <c r="X7" s="25">
        <v>23</v>
      </c>
      <c r="Y7" s="26">
        <f t="shared" ref="Y7" si="0">W7-X7</f>
        <v>0</v>
      </c>
      <c r="Z7" s="27">
        <v>23</v>
      </c>
      <c r="AA7" s="25">
        <v>23</v>
      </c>
      <c r="AB7" s="26">
        <f t="shared" ref="AB7" si="1">Z7-AA7</f>
        <v>0</v>
      </c>
      <c r="AC7" s="27">
        <v>23</v>
      </c>
      <c r="AD7" s="25">
        <v>23</v>
      </c>
      <c r="AE7" s="26">
        <f>AC7-AD7</f>
        <v>0</v>
      </c>
      <c r="AF7" s="24">
        <v>23</v>
      </c>
      <c r="AG7" s="25">
        <v>22</v>
      </c>
      <c r="AH7" s="26">
        <f>AF7-AG7</f>
        <v>1</v>
      </c>
      <c r="AI7" s="222" t="s">
        <v>69</v>
      </c>
      <c r="AJ7" s="223"/>
      <c r="AK7" s="223"/>
      <c r="AL7" s="223"/>
      <c r="AM7" s="224"/>
      <c r="AN7" s="24">
        <v>61</v>
      </c>
      <c r="AO7" s="25">
        <v>55</v>
      </c>
      <c r="AP7" s="25">
        <f>AN7-AO7</f>
        <v>6</v>
      </c>
      <c r="AQ7" s="29">
        <f t="shared" ref="AQ7:AQ10" si="2">AO7/AN7*100</f>
        <v>90.163934426229503</v>
      </c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58" ht="12.75" thickBot="1">
      <c r="A8" s="5" t="s">
        <v>94</v>
      </c>
      <c r="B8" s="24">
        <v>21</v>
      </c>
      <c r="C8" s="25">
        <v>21</v>
      </c>
      <c r="D8" s="26">
        <f>B8-C8</f>
        <v>0</v>
      </c>
      <c r="E8" s="24">
        <v>21</v>
      </c>
      <c r="F8" s="25">
        <v>21</v>
      </c>
      <c r="G8" s="26">
        <f>E8-F8</f>
        <v>0</v>
      </c>
      <c r="H8" s="24">
        <v>21</v>
      </c>
      <c r="I8" s="25">
        <v>19</v>
      </c>
      <c r="J8" s="26">
        <f>H8-I8</f>
        <v>2</v>
      </c>
      <c r="K8" s="27">
        <v>21</v>
      </c>
      <c r="L8" s="25">
        <v>20</v>
      </c>
      <c r="M8" s="26">
        <f>K8-L8</f>
        <v>1</v>
      </c>
      <c r="N8" s="27">
        <v>21</v>
      </c>
      <c r="O8" s="25">
        <v>21</v>
      </c>
      <c r="P8" s="26">
        <f>N8-O8</f>
        <v>0</v>
      </c>
      <c r="Q8" s="27">
        <v>21</v>
      </c>
      <c r="R8" s="25">
        <v>21</v>
      </c>
      <c r="S8" s="26">
        <f>Q8-R8</f>
        <v>0</v>
      </c>
      <c r="T8" s="157">
        <v>21</v>
      </c>
      <c r="U8" s="94">
        <v>21</v>
      </c>
      <c r="V8" s="26">
        <f>T8-U8</f>
        <v>0</v>
      </c>
      <c r="W8" s="27"/>
      <c r="X8" s="25"/>
      <c r="Y8" s="26"/>
      <c r="Z8" s="27"/>
      <c r="AA8" s="25"/>
      <c r="AB8" s="26"/>
      <c r="AC8" s="27"/>
      <c r="AD8" s="25"/>
      <c r="AE8" s="26"/>
      <c r="AF8" s="10">
        <f>SUM(AF6:AF7)</f>
        <v>23</v>
      </c>
      <c r="AG8" s="10">
        <f>SUM(AG6:AG7)</f>
        <v>22</v>
      </c>
      <c r="AH8" s="10">
        <f>SUM(AH6:AH7)</f>
        <v>1</v>
      </c>
      <c r="AI8" s="222" t="s">
        <v>84</v>
      </c>
      <c r="AJ8" s="223"/>
      <c r="AK8" s="223"/>
      <c r="AL8" s="223"/>
      <c r="AM8" s="224"/>
      <c r="AN8" s="24">
        <v>61</v>
      </c>
      <c r="AO8" s="25">
        <v>61</v>
      </c>
      <c r="AP8" s="25">
        <f t="shared" ref="AP8:AP10" si="3">AN8-AO8</f>
        <v>0</v>
      </c>
      <c r="AQ8" s="29">
        <f t="shared" si="2"/>
        <v>100</v>
      </c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ht="12.75" thickBot="1">
      <c r="A9" s="5" t="s">
        <v>7</v>
      </c>
      <c r="B9" s="24"/>
      <c r="C9" s="25"/>
      <c r="D9" s="26"/>
      <c r="E9" s="24"/>
      <c r="F9" s="25"/>
      <c r="G9" s="26"/>
      <c r="H9" s="24">
        <v>14</v>
      </c>
      <c r="I9" s="25">
        <v>10</v>
      </c>
      <c r="J9" s="26">
        <f>H9-I9</f>
        <v>4</v>
      </c>
      <c r="K9" s="27">
        <v>13</v>
      </c>
      <c r="L9" s="25">
        <v>13</v>
      </c>
      <c r="M9" s="26">
        <f>K9-L9</f>
        <v>0</v>
      </c>
      <c r="N9" s="27">
        <v>13</v>
      </c>
      <c r="O9" s="25">
        <v>13</v>
      </c>
      <c r="P9" s="26">
        <f>N9-O9</f>
        <v>0</v>
      </c>
      <c r="Q9" s="27">
        <v>13</v>
      </c>
      <c r="R9" s="25">
        <v>11</v>
      </c>
      <c r="S9" s="26">
        <f>Q9-R9</f>
        <v>2</v>
      </c>
      <c r="T9" s="30"/>
      <c r="U9" s="31"/>
      <c r="V9" s="26"/>
      <c r="W9" s="27"/>
      <c r="X9" s="25"/>
      <c r="Y9" s="26"/>
      <c r="Z9" s="27"/>
      <c r="AA9" s="25"/>
      <c r="AB9" s="26"/>
      <c r="AC9" s="32"/>
      <c r="AD9" s="33"/>
      <c r="AE9" s="34"/>
      <c r="AF9" s="196" t="s">
        <v>32</v>
      </c>
      <c r="AG9" s="197"/>
      <c r="AH9" s="198"/>
      <c r="AI9" s="222" t="s">
        <v>85</v>
      </c>
      <c r="AJ9" s="223"/>
      <c r="AK9" s="223"/>
      <c r="AL9" s="223"/>
      <c r="AM9" s="224"/>
      <c r="AN9" s="24">
        <v>61</v>
      </c>
      <c r="AO9" s="25">
        <v>56</v>
      </c>
      <c r="AP9" s="25">
        <f t="shared" si="3"/>
        <v>5</v>
      </c>
      <c r="AQ9" s="29">
        <f t="shared" si="2"/>
        <v>91.803278688524586</v>
      </c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58" ht="13.5" customHeight="1" thickBot="1">
      <c r="A10" s="5"/>
      <c r="B10" s="24"/>
      <c r="C10" s="25"/>
      <c r="D10" s="26"/>
      <c r="E10" s="24"/>
      <c r="F10" s="25"/>
      <c r="G10" s="26"/>
      <c r="H10" s="24"/>
      <c r="I10" s="25"/>
      <c r="J10" s="26"/>
      <c r="K10" s="27"/>
      <c r="L10" s="25"/>
      <c r="M10" s="26"/>
      <c r="N10" s="27"/>
      <c r="O10" s="25"/>
      <c r="P10" s="26"/>
      <c r="Q10" s="27"/>
      <c r="R10" s="25"/>
      <c r="S10" s="26"/>
      <c r="T10" s="30"/>
      <c r="U10" s="31"/>
      <c r="V10" s="35"/>
      <c r="W10" s="27"/>
      <c r="X10" s="25"/>
      <c r="Y10" s="26"/>
      <c r="Z10" s="27"/>
      <c r="AA10" s="25"/>
      <c r="AB10" s="26"/>
      <c r="AC10" s="27"/>
      <c r="AD10" s="25"/>
      <c r="AE10" s="26"/>
      <c r="AF10" s="181">
        <f>AG12/AF12</f>
        <v>1</v>
      </c>
      <c r="AG10" s="182"/>
      <c r="AH10" s="183"/>
      <c r="AI10" s="228" t="s">
        <v>86</v>
      </c>
      <c r="AJ10" s="229"/>
      <c r="AK10" s="229"/>
      <c r="AL10" s="229"/>
      <c r="AM10" s="230"/>
      <c r="AN10" s="24">
        <v>61</v>
      </c>
      <c r="AO10" s="25">
        <v>59</v>
      </c>
      <c r="AP10" s="25">
        <f t="shared" si="3"/>
        <v>2</v>
      </c>
      <c r="AQ10" s="29">
        <f t="shared" si="2"/>
        <v>96.721311475409834</v>
      </c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58" ht="12.75" thickBot="1">
      <c r="A11" s="5" t="s">
        <v>5</v>
      </c>
      <c r="B11" s="24">
        <v>12</v>
      </c>
      <c r="C11" s="25">
        <v>11</v>
      </c>
      <c r="D11" s="26">
        <f>B11-C11</f>
        <v>1</v>
      </c>
      <c r="E11" s="24"/>
      <c r="F11" s="25"/>
      <c r="G11" s="26">
        <f>E11-F11</f>
        <v>0</v>
      </c>
      <c r="H11" s="24">
        <v>12</v>
      </c>
      <c r="I11" s="36">
        <v>10</v>
      </c>
      <c r="J11" s="37">
        <f>H11-I11</f>
        <v>2</v>
      </c>
      <c r="K11" s="38">
        <v>12</v>
      </c>
      <c r="L11" s="36">
        <v>12</v>
      </c>
      <c r="M11" s="37">
        <f>K11-L11</f>
        <v>0</v>
      </c>
      <c r="N11" s="38">
        <v>12</v>
      </c>
      <c r="O11" s="36">
        <v>12</v>
      </c>
      <c r="P11" s="37">
        <f>N11-O11</f>
        <v>0</v>
      </c>
      <c r="Q11" s="38">
        <v>12</v>
      </c>
      <c r="R11" s="36">
        <v>12</v>
      </c>
      <c r="S11" s="39">
        <f>Q11-R11</f>
        <v>0</v>
      </c>
      <c r="T11" s="40">
        <v>12</v>
      </c>
      <c r="U11" s="41">
        <v>12</v>
      </c>
      <c r="V11" s="42">
        <f>T11-U11</f>
        <v>0</v>
      </c>
      <c r="W11" s="38"/>
      <c r="X11" s="36"/>
      <c r="Y11" s="37"/>
      <c r="Z11" s="38"/>
      <c r="AA11" s="36"/>
      <c r="AB11" s="37"/>
      <c r="AC11" s="38"/>
      <c r="AD11" s="43"/>
      <c r="AE11" s="26"/>
      <c r="AF11" s="24">
        <v>12</v>
      </c>
      <c r="AG11" s="25">
        <v>12</v>
      </c>
      <c r="AH11" s="26">
        <f>AF11-AG11</f>
        <v>0</v>
      </c>
      <c r="AI11" s="228"/>
      <c r="AJ11" s="229"/>
      <c r="AK11" s="229"/>
      <c r="AL11" s="229"/>
      <c r="AM11" s="230"/>
      <c r="AN11" s="40"/>
      <c r="AO11" s="44"/>
      <c r="AP11" s="45"/>
      <c r="AQ11" s="29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</row>
    <row r="12" spans="1:58" ht="12.75" thickBot="1">
      <c r="A12" s="5"/>
      <c r="B12" s="46">
        <f>SUM(B6:B11)</f>
        <v>70</v>
      </c>
      <c r="C12" s="46">
        <f t="shared" ref="C12:R12" si="4">SUM(C6:C11)</f>
        <v>69</v>
      </c>
      <c r="D12" s="46">
        <f t="shared" si="4"/>
        <v>1</v>
      </c>
      <c r="E12" s="46">
        <f t="shared" si="4"/>
        <v>58</v>
      </c>
      <c r="F12" s="46">
        <f t="shared" si="4"/>
        <v>58</v>
      </c>
      <c r="G12" s="46">
        <f t="shared" si="4"/>
        <v>0</v>
      </c>
      <c r="H12" s="46">
        <f>SUM(H6:H11)</f>
        <v>61</v>
      </c>
      <c r="I12" s="46">
        <f t="shared" si="4"/>
        <v>53</v>
      </c>
      <c r="J12" s="46">
        <f t="shared" si="4"/>
        <v>8</v>
      </c>
      <c r="K12" s="46">
        <f t="shared" si="4"/>
        <v>60</v>
      </c>
      <c r="L12" s="46">
        <f t="shared" si="4"/>
        <v>59</v>
      </c>
      <c r="M12" s="46">
        <f t="shared" si="4"/>
        <v>1</v>
      </c>
      <c r="N12" s="46">
        <f t="shared" si="4"/>
        <v>60</v>
      </c>
      <c r="O12" s="46">
        <f t="shared" si="4"/>
        <v>60</v>
      </c>
      <c r="P12" s="46">
        <f t="shared" si="4"/>
        <v>0</v>
      </c>
      <c r="Q12" s="46">
        <f t="shared" si="4"/>
        <v>60</v>
      </c>
      <c r="R12" s="46">
        <f t="shared" si="4"/>
        <v>58</v>
      </c>
      <c r="S12" s="46">
        <f t="shared" ref="S12:AE12" si="5">SUM(S6:S11)</f>
        <v>2</v>
      </c>
      <c r="T12" s="46">
        <f t="shared" si="5"/>
        <v>70</v>
      </c>
      <c r="U12" s="46">
        <f t="shared" si="5"/>
        <v>70</v>
      </c>
      <c r="V12" s="46">
        <f t="shared" si="5"/>
        <v>0</v>
      </c>
      <c r="W12" s="46">
        <f t="shared" si="5"/>
        <v>23</v>
      </c>
      <c r="X12" s="46">
        <f t="shared" si="5"/>
        <v>23</v>
      </c>
      <c r="Y12" s="46">
        <f t="shared" si="5"/>
        <v>0</v>
      </c>
      <c r="Z12" s="46">
        <f t="shared" si="5"/>
        <v>23</v>
      </c>
      <c r="AA12" s="46">
        <f t="shared" si="5"/>
        <v>23</v>
      </c>
      <c r="AB12" s="46">
        <f t="shared" si="5"/>
        <v>0</v>
      </c>
      <c r="AC12" s="46">
        <f t="shared" si="5"/>
        <v>23</v>
      </c>
      <c r="AD12" s="46">
        <f t="shared" si="5"/>
        <v>23</v>
      </c>
      <c r="AE12" s="46">
        <f t="shared" si="5"/>
        <v>0</v>
      </c>
      <c r="AF12" s="46">
        <f>SUM(AF11)</f>
        <v>12</v>
      </c>
      <c r="AG12" s="46">
        <f>SUM(AG11)</f>
        <v>12</v>
      </c>
      <c r="AH12" s="46">
        <f>SUM(AH11)</f>
        <v>0</v>
      </c>
      <c r="AI12" s="225"/>
      <c r="AJ12" s="226"/>
      <c r="AK12" s="226"/>
      <c r="AL12" s="226"/>
      <c r="AM12" s="227"/>
      <c r="AN12" s="47">
        <f>SUM(AN6:AN11)</f>
        <v>305</v>
      </c>
      <c r="AO12" s="48">
        <f>SUM(AO6:AO11)</f>
        <v>289</v>
      </c>
      <c r="AP12" s="10">
        <f>SUM(AP6:AP11)</f>
        <v>16</v>
      </c>
      <c r="AQ12" s="49">
        <f>SUM(AQ6:AQ11)/5</f>
        <v>94.754098360655732</v>
      </c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</row>
    <row r="13" spans="1:58" s="4" customFormat="1" ht="12.75" customHeight="1" thickBot="1">
      <c r="A13" s="50"/>
      <c r="B13" s="196" t="s">
        <v>41</v>
      </c>
      <c r="C13" s="197"/>
      <c r="D13" s="198"/>
      <c r="E13" s="196" t="s">
        <v>42</v>
      </c>
      <c r="F13" s="197"/>
      <c r="G13" s="198"/>
      <c r="H13" s="196" t="s">
        <v>44</v>
      </c>
      <c r="I13" s="197"/>
      <c r="J13" s="198"/>
      <c r="K13" s="196" t="s">
        <v>43</v>
      </c>
      <c r="L13" s="197"/>
      <c r="M13" s="198"/>
      <c r="N13" s="196" t="s">
        <v>45</v>
      </c>
      <c r="O13" s="197"/>
      <c r="P13" s="198"/>
      <c r="Q13" s="196" t="s">
        <v>46</v>
      </c>
      <c r="R13" s="197"/>
      <c r="S13" s="198"/>
      <c r="T13" s="196" t="s">
        <v>47</v>
      </c>
      <c r="U13" s="197"/>
      <c r="V13" s="198"/>
      <c r="W13" s="196" t="s">
        <v>48</v>
      </c>
      <c r="X13" s="197"/>
      <c r="Y13" s="198"/>
      <c r="Z13" s="196" t="s">
        <v>27</v>
      </c>
      <c r="AA13" s="197"/>
      <c r="AB13" s="198"/>
      <c r="AC13" s="196" t="s">
        <v>38</v>
      </c>
      <c r="AD13" s="197"/>
      <c r="AE13" s="198"/>
      <c r="AF13" s="196" t="s">
        <v>39</v>
      </c>
      <c r="AG13" s="197"/>
      <c r="AH13" s="198"/>
      <c r="AI13" s="196" t="s">
        <v>40</v>
      </c>
      <c r="AJ13" s="197"/>
      <c r="AK13" s="198"/>
      <c r="AL13" s="51"/>
      <c r="AM13" s="36"/>
      <c r="AN13" s="36"/>
      <c r="AO13" s="36"/>
      <c r="AP13" s="36"/>
      <c r="AQ13" s="37"/>
    </row>
    <row r="14" spans="1:58" ht="12.75" thickBot="1">
      <c r="A14" s="5"/>
      <c r="B14" s="216">
        <f>C28/B28</f>
        <v>0.99304347826086958</v>
      </c>
      <c r="C14" s="217"/>
      <c r="D14" s="218"/>
      <c r="E14" s="216">
        <f>F28/E28</f>
        <v>0.97540983606557374</v>
      </c>
      <c r="F14" s="217"/>
      <c r="G14" s="218"/>
      <c r="H14" s="216">
        <f>I28/H28</f>
        <v>1</v>
      </c>
      <c r="I14" s="217"/>
      <c r="J14" s="218"/>
      <c r="K14" s="216">
        <f>L28/K28</f>
        <v>0.97540983606557374</v>
      </c>
      <c r="L14" s="217"/>
      <c r="M14" s="218"/>
      <c r="N14" s="216">
        <f>O28/N28</f>
        <v>0.94259818731117828</v>
      </c>
      <c r="O14" s="217"/>
      <c r="P14" s="218"/>
      <c r="Q14" s="216">
        <f>R28/Q28</f>
        <v>0.97872340425531912</v>
      </c>
      <c r="R14" s="217"/>
      <c r="S14" s="218"/>
      <c r="T14" s="216">
        <f>U28/T28</f>
        <v>0.98947368421052628</v>
      </c>
      <c r="U14" s="217"/>
      <c r="V14" s="218"/>
      <c r="W14" s="216">
        <f>X28/W28</f>
        <v>0.93617021276595747</v>
      </c>
      <c r="X14" s="217"/>
      <c r="Y14" s="218"/>
      <c r="Z14" s="181">
        <f>AA25/Z25</f>
        <v>0.98245614035087714</v>
      </c>
      <c r="AA14" s="182"/>
      <c r="AB14" s="183"/>
      <c r="AC14" s="181">
        <f>AD25/AC25</f>
        <v>0.98198198198198194</v>
      </c>
      <c r="AD14" s="182"/>
      <c r="AE14" s="183"/>
      <c r="AF14" s="181">
        <f>AG25/AF25</f>
        <v>1</v>
      </c>
      <c r="AG14" s="182"/>
      <c r="AH14" s="183"/>
      <c r="AI14" s="181">
        <f>AJ25/AI25</f>
        <v>0.97297297297297303</v>
      </c>
      <c r="AJ14" s="182"/>
      <c r="AK14" s="183"/>
      <c r="AL14" s="27"/>
      <c r="AM14" s="25"/>
      <c r="AN14" s="25"/>
      <c r="AO14" s="25"/>
      <c r="AP14" s="25"/>
      <c r="AQ14" s="26"/>
      <c r="AW14" s="23"/>
      <c r="AX14" s="23"/>
      <c r="AY14" s="23"/>
      <c r="AZ14" s="23"/>
      <c r="BA14" s="23"/>
      <c r="BB14" s="23"/>
      <c r="BC14" s="23"/>
      <c r="BD14" s="23"/>
      <c r="BE14" s="23"/>
      <c r="BF14" s="23"/>
    </row>
    <row r="15" spans="1:58" s="60" customFormat="1">
      <c r="A15" s="52" t="s">
        <v>7</v>
      </c>
      <c r="B15" s="53">
        <v>14</v>
      </c>
      <c r="C15" s="54">
        <v>13</v>
      </c>
      <c r="D15" s="55">
        <f t="shared" ref="D15:D27" si="6">B15-C15</f>
        <v>1</v>
      </c>
      <c r="E15" s="53"/>
      <c r="F15" s="54"/>
      <c r="G15" s="55"/>
      <c r="H15" s="53"/>
      <c r="I15" s="56"/>
      <c r="J15" s="57"/>
      <c r="K15" s="53"/>
      <c r="L15" s="56"/>
      <c r="M15" s="57"/>
      <c r="N15" s="58"/>
      <c r="O15" s="56"/>
      <c r="P15" s="57"/>
      <c r="Q15" s="58"/>
      <c r="R15" s="56"/>
      <c r="S15" s="57"/>
      <c r="T15" s="58"/>
      <c r="U15" s="56"/>
      <c r="V15" s="57"/>
      <c r="W15" s="58"/>
      <c r="X15" s="56"/>
      <c r="Y15" s="57"/>
      <c r="Z15" s="58">
        <v>14</v>
      </c>
      <c r="AA15" s="56">
        <v>14</v>
      </c>
      <c r="AB15" s="57">
        <f>Z15-AA15</f>
        <v>0</v>
      </c>
      <c r="AC15" s="58">
        <v>1</v>
      </c>
      <c r="AD15" s="56">
        <v>1</v>
      </c>
      <c r="AE15" s="57">
        <f>AC15-AD15</f>
        <v>0</v>
      </c>
      <c r="AF15" s="58">
        <v>1</v>
      </c>
      <c r="AG15" s="56">
        <v>1</v>
      </c>
      <c r="AH15" s="57">
        <f>AF15-AG15</f>
        <v>0</v>
      </c>
      <c r="AI15" s="58">
        <v>1</v>
      </c>
      <c r="AJ15" s="56">
        <v>1</v>
      </c>
      <c r="AK15" s="57">
        <f>AI15-AJ15</f>
        <v>0</v>
      </c>
      <c r="AL15" s="32"/>
      <c r="AM15" s="43"/>
      <c r="AN15" s="43"/>
      <c r="AO15" s="43"/>
      <c r="AP15" s="43"/>
      <c r="AQ15" s="59"/>
    </row>
    <row r="16" spans="1:58" s="63" customFormat="1">
      <c r="A16" s="61" t="s">
        <v>16</v>
      </c>
      <c r="B16" s="62">
        <v>51</v>
      </c>
      <c r="C16" s="33">
        <v>51</v>
      </c>
      <c r="D16" s="59">
        <f t="shared" si="6"/>
        <v>0</v>
      </c>
      <c r="E16" s="62">
        <v>20</v>
      </c>
      <c r="F16" s="43">
        <v>20</v>
      </c>
      <c r="G16" s="59">
        <f>E16-F16</f>
        <v>0</v>
      </c>
      <c r="H16" s="62">
        <v>20</v>
      </c>
      <c r="I16" s="43">
        <v>20</v>
      </c>
      <c r="J16" s="59">
        <f t="shared" ref="J16:J27" si="7">H16-I16</f>
        <v>0</v>
      </c>
      <c r="K16" s="62">
        <v>20</v>
      </c>
      <c r="L16" s="43">
        <v>20</v>
      </c>
      <c r="M16" s="59">
        <f>K16-L16</f>
        <v>0</v>
      </c>
      <c r="N16" s="62"/>
      <c r="O16" s="43"/>
      <c r="P16" s="59"/>
      <c r="Q16" s="62"/>
      <c r="R16" s="43"/>
      <c r="S16" s="59"/>
      <c r="T16" s="62"/>
      <c r="U16" s="43"/>
      <c r="V16" s="59"/>
      <c r="W16" s="62"/>
      <c r="X16" s="43"/>
      <c r="Y16" s="59"/>
      <c r="Z16" s="62">
        <v>51</v>
      </c>
      <c r="AA16" s="43">
        <v>51</v>
      </c>
      <c r="AB16" s="59">
        <f>Z16-AA16</f>
        <v>0</v>
      </c>
      <c r="AC16" s="62">
        <v>24</v>
      </c>
      <c r="AD16" s="43">
        <v>24</v>
      </c>
      <c r="AE16" s="59">
        <f>AC16-AD16</f>
        <v>0</v>
      </c>
      <c r="AF16" s="62">
        <v>24</v>
      </c>
      <c r="AG16" s="43">
        <v>24</v>
      </c>
      <c r="AH16" s="59">
        <f>AF16-AG16</f>
        <v>0</v>
      </c>
      <c r="AI16" s="62">
        <v>24</v>
      </c>
      <c r="AJ16" s="43">
        <v>23</v>
      </c>
      <c r="AK16" s="59">
        <f>AI16-AJ16</f>
        <v>1</v>
      </c>
      <c r="AL16" s="32"/>
      <c r="AM16" s="43"/>
      <c r="AN16" s="43"/>
      <c r="AO16" s="43"/>
      <c r="AP16" s="43"/>
      <c r="AQ16" s="59"/>
    </row>
    <row r="17" spans="1:58" s="63" customFormat="1">
      <c r="A17" s="61" t="s">
        <v>91</v>
      </c>
      <c r="B17" s="62">
        <v>55</v>
      </c>
      <c r="C17" s="33">
        <v>55</v>
      </c>
      <c r="D17" s="59">
        <f t="shared" si="6"/>
        <v>0</v>
      </c>
      <c r="E17" s="62">
        <v>16</v>
      </c>
      <c r="F17" s="43">
        <v>16</v>
      </c>
      <c r="G17" s="59">
        <f t="shared" ref="G17:G27" si="8">E17-F17</f>
        <v>0</v>
      </c>
      <c r="H17" s="62">
        <v>15</v>
      </c>
      <c r="I17" s="43">
        <v>15</v>
      </c>
      <c r="J17" s="59">
        <f t="shared" si="7"/>
        <v>0</v>
      </c>
      <c r="K17" s="62">
        <v>16</v>
      </c>
      <c r="L17" s="43">
        <v>14</v>
      </c>
      <c r="M17" s="59">
        <f t="shared" ref="M17:M27" si="9">K17-L17</f>
        <v>2</v>
      </c>
      <c r="N17" s="62"/>
      <c r="O17" s="43"/>
      <c r="P17" s="59"/>
      <c r="Q17" s="62"/>
      <c r="R17" s="43"/>
      <c r="S17" s="59"/>
      <c r="T17" s="62"/>
      <c r="U17" s="43"/>
      <c r="V17" s="59"/>
      <c r="W17" s="62"/>
      <c r="X17" s="43"/>
      <c r="Y17" s="59"/>
      <c r="Z17" s="62">
        <v>55</v>
      </c>
      <c r="AA17" s="43">
        <v>53</v>
      </c>
      <c r="AB17" s="59">
        <f t="shared" ref="AB17:AB18" si="10">Z17-AA17</f>
        <v>2</v>
      </c>
      <c r="AC17" s="62">
        <v>22</v>
      </c>
      <c r="AD17" s="43">
        <v>21</v>
      </c>
      <c r="AE17" s="59">
        <f t="shared" ref="AE17:AE18" si="11">AC17-AD17</f>
        <v>1</v>
      </c>
      <c r="AF17" s="62">
        <v>22</v>
      </c>
      <c r="AG17" s="43">
        <v>22</v>
      </c>
      <c r="AH17" s="59">
        <f t="shared" ref="AH17:AH18" si="12">AF17-AG17</f>
        <v>0</v>
      </c>
      <c r="AI17" s="62">
        <v>22</v>
      </c>
      <c r="AJ17" s="43">
        <v>21</v>
      </c>
      <c r="AK17" s="59">
        <f t="shared" ref="AK17:AK18" si="13">AI17-AJ17</f>
        <v>1</v>
      </c>
      <c r="AL17" s="32"/>
      <c r="AM17" s="43"/>
      <c r="AN17" s="43"/>
      <c r="AO17" s="43"/>
      <c r="AP17" s="43"/>
      <c r="AQ17" s="59"/>
    </row>
    <row r="18" spans="1:58" s="63" customFormat="1">
      <c r="A18" s="64" t="s">
        <v>8</v>
      </c>
      <c r="B18" s="62">
        <v>59</v>
      </c>
      <c r="C18" s="25">
        <v>59</v>
      </c>
      <c r="D18" s="59">
        <f t="shared" si="6"/>
        <v>0</v>
      </c>
      <c r="E18" s="62">
        <v>10</v>
      </c>
      <c r="F18" s="43">
        <v>9</v>
      </c>
      <c r="G18" s="59">
        <f t="shared" si="8"/>
        <v>1</v>
      </c>
      <c r="H18" s="24">
        <v>10</v>
      </c>
      <c r="I18" s="25">
        <v>10</v>
      </c>
      <c r="J18" s="59">
        <f t="shared" si="7"/>
        <v>0</v>
      </c>
      <c r="K18" s="24">
        <v>10</v>
      </c>
      <c r="L18" s="25">
        <v>9</v>
      </c>
      <c r="M18" s="59">
        <f t="shared" si="9"/>
        <v>1</v>
      </c>
      <c r="N18" s="24"/>
      <c r="O18" s="25"/>
      <c r="P18" s="26"/>
      <c r="Q18" s="24"/>
      <c r="R18" s="25"/>
      <c r="S18" s="26"/>
      <c r="T18" s="24"/>
      <c r="U18" s="25"/>
      <c r="V18" s="26"/>
      <c r="W18" s="24"/>
      <c r="X18" s="25"/>
      <c r="Y18" s="26"/>
      <c r="Z18" s="24">
        <v>59</v>
      </c>
      <c r="AA18" s="25">
        <v>58</v>
      </c>
      <c r="AB18" s="59">
        <f t="shared" si="10"/>
        <v>1</v>
      </c>
      <c r="AC18" s="27">
        <v>34</v>
      </c>
      <c r="AD18" s="25">
        <v>33</v>
      </c>
      <c r="AE18" s="59">
        <f t="shared" si="11"/>
        <v>1</v>
      </c>
      <c r="AF18" s="27">
        <v>34</v>
      </c>
      <c r="AG18" s="25">
        <v>34</v>
      </c>
      <c r="AH18" s="59">
        <f t="shared" si="12"/>
        <v>0</v>
      </c>
      <c r="AI18" s="32">
        <v>34</v>
      </c>
      <c r="AJ18" s="43">
        <v>33</v>
      </c>
      <c r="AK18" s="59">
        <f t="shared" si="13"/>
        <v>1</v>
      </c>
      <c r="AL18" s="32"/>
      <c r="AM18" s="43"/>
      <c r="AN18" s="43"/>
      <c r="AO18" s="43"/>
      <c r="AP18" s="43"/>
      <c r="AQ18" s="59"/>
    </row>
    <row r="19" spans="1:58" s="63" customFormat="1">
      <c r="A19" s="64" t="s">
        <v>9</v>
      </c>
      <c r="B19" s="62">
        <v>49</v>
      </c>
      <c r="C19" s="25">
        <v>49</v>
      </c>
      <c r="D19" s="59">
        <f>B19-C19</f>
        <v>0</v>
      </c>
      <c r="E19" s="62">
        <v>5</v>
      </c>
      <c r="F19" s="43">
        <v>5</v>
      </c>
      <c r="G19" s="59">
        <f>E19-F19</f>
        <v>0</v>
      </c>
      <c r="H19" s="24">
        <v>5</v>
      </c>
      <c r="I19" s="25">
        <v>5</v>
      </c>
      <c r="J19" s="59">
        <f>H19-I19</f>
        <v>0</v>
      </c>
      <c r="K19" s="24">
        <v>5</v>
      </c>
      <c r="L19" s="25">
        <v>5</v>
      </c>
      <c r="M19" s="59">
        <f>K19-L19</f>
        <v>0</v>
      </c>
      <c r="N19" s="24">
        <v>49</v>
      </c>
      <c r="O19" s="25">
        <v>48</v>
      </c>
      <c r="P19" s="26">
        <f>N19-O19</f>
        <v>1</v>
      </c>
      <c r="Q19" s="24">
        <v>14</v>
      </c>
      <c r="R19" s="25">
        <v>14</v>
      </c>
      <c r="S19" s="26">
        <f>Q19-R19</f>
        <v>0</v>
      </c>
      <c r="T19" s="24">
        <v>14</v>
      </c>
      <c r="U19" s="25">
        <v>14</v>
      </c>
      <c r="V19" s="26">
        <f>T19-U19</f>
        <v>0</v>
      </c>
      <c r="W19" s="24">
        <v>14</v>
      </c>
      <c r="X19" s="25">
        <v>11</v>
      </c>
      <c r="Y19" s="26">
        <f>W19-X19</f>
        <v>3</v>
      </c>
      <c r="Z19" s="24">
        <v>49</v>
      </c>
      <c r="AA19" s="25">
        <v>48</v>
      </c>
      <c r="AB19" s="59">
        <f>Z19-AA19</f>
        <v>1</v>
      </c>
      <c r="AC19" s="24">
        <v>30</v>
      </c>
      <c r="AD19" s="25">
        <v>30</v>
      </c>
      <c r="AE19" s="59">
        <f>AC19-AD19</f>
        <v>0</v>
      </c>
      <c r="AF19" s="24">
        <v>30</v>
      </c>
      <c r="AG19" s="25">
        <v>30</v>
      </c>
      <c r="AH19" s="59">
        <f>AF19-AG19</f>
        <v>0</v>
      </c>
      <c r="AI19" s="24">
        <v>30</v>
      </c>
      <c r="AJ19" s="43">
        <v>30</v>
      </c>
      <c r="AK19" s="59">
        <f>AI19-AJ19</f>
        <v>0</v>
      </c>
      <c r="AL19" s="32"/>
      <c r="AM19" s="43"/>
      <c r="AN19" s="43"/>
      <c r="AO19" s="43"/>
      <c r="AP19" s="43"/>
      <c r="AQ19" s="59"/>
    </row>
    <row r="20" spans="1:58" s="63" customFormat="1" ht="12.75" thickBot="1">
      <c r="A20" s="61" t="s">
        <v>93</v>
      </c>
      <c r="B20" s="62">
        <v>51</v>
      </c>
      <c r="C20" s="33">
        <v>50</v>
      </c>
      <c r="D20" s="59">
        <f t="shared" si="6"/>
        <v>1</v>
      </c>
      <c r="E20" s="62">
        <v>24</v>
      </c>
      <c r="F20" s="43">
        <v>23</v>
      </c>
      <c r="G20" s="59">
        <f t="shared" si="8"/>
        <v>1</v>
      </c>
      <c r="H20" s="62">
        <v>24</v>
      </c>
      <c r="I20" s="43">
        <v>24</v>
      </c>
      <c r="J20" s="59">
        <f t="shared" si="7"/>
        <v>0</v>
      </c>
      <c r="K20" s="62">
        <v>24</v>
      </c>
      <c r="L20" s="43">
        <v>24</v>
      </c>
      <c r="M20" s="59">
        <f t="shared" si="9"/>
        <v>0</v>
      </c>
      <c r="N20" s="62">
        <v>51</v>
      </c>
      <c r="O20" s="43">
        <v>48</v>
      </c>
      <c r="P20" s="26">
        <f t="shared" ref="P20:P26" si="14">N20-O20</f>
        <v>3</v>
      </c>
      <c r="Q20" s="62">
        <v>6</v>
      </c>
      <c r="R20" s="43">
        <v>6</v>
      </c>
      <c r="S20" s="26">
        <f t="shared" ref="S20:S26" si="15">Q20-R20</f>
        <v>0</v>
      </c>
      <c r="T20" s="62">
        <v>6</v>
      </c>
      <c r="U20" s="43">
        <v>6</v>
      </c>
      <c r="V20" s="26">
        <f t="shared" ref="V20:V23" si="16">T20-U20</f>
        <v>0</v>
      </c>
      <c r="W20" s="62">
        <v>6</v>
      </c>
      <c r="X20" s="43">
        <v>6</v>
      </c>
      <c r="Y20" s="26">
        <f t="shared" ref="Y20:Y26" si="17">W20-X20</f>
        <v>0</v>
      </c>
      <c r="Z20" s="62"/>
      <c r="AA20" s="43"/>
      <c r="AB20" s="59"/>
      <c r="AC20" s="32"/>
      <c r="AD20" s="43"/>
      <c r="AE20" s="59"/>
      <c r="AF20" s="32"/>
      <c r="AG20" s="43"/>
      <c r="AH20" s="59"/>
      <c r="AI20" s="32"/>
      <c r="AJ20" s="43"/>
      <c r="AK20" s="59"/>
      <c r="AL20" s="32"/>
      <c r="AM20" s="43"/>
      <c r="AN20" s="43"/>
      <c r="AO20" s="43"/>
      <c r="AP20" s="43"/>
      <c r="AQ20" s="59"/>
    </row>
    <row r="21" spans="1:58" s="63" customFormat="1" ht="12.75" thickBot="1">
      <c r="A21" s="61" t="s">
        <v>10</v>
      </c>
      <c r="B21" s="62">
        <v>57</v>
      </c>
      <c r="C21" s="43">
        <v>56</v>
      </c>
      <c r="D21" s="59">
        <f t="shared" si="6"/>
        <v>1</v>
      </c>
      <c r="E21" s="62">
        <v>21</v>
      </c>
      <c r="F21" s="43">
        <v>21</v>
      </c>
      <c r="G21" s="59">
        <f t="shared" si="8"/>
        <v>0</v>
      </c>
      <c r="H21" s="62">
        <v>21</v>
      </c>
      <c r="I21" s="43">
        <v>21</v>
      </c>
      <c r="J21" s="59">
        <f t="shared" si="7"/>
        <v>0</v>
      </c>
      <c r="K21" s="62">
        <v>21</v>
      </c>
      <c r="L21" s="43">
        <v>21</v>
      </c>
      <c r="M21" s="59">
        <f t="shared" si="9"/>
        <v>0</v>
      </c>
      <c r="N21" s="62">
        <v>57</v>
      </c>
      <c r="O21" s="43">
        <v>57</v>
      </c>
      <c r="P21" s="26">
        <f t="shared" si="14"/>
        <v>0</v>
      </c>
      <c r="Q21" s="62">
        <v>22</v>
      </c>
      <c r="R21" s="43">
        <v>22</v>
      </c>
      <c r="S21" s="26">
        <f t="shared" si="15"/>
        <v>0</v>
      </c>
      <c r="T21" s="62">
        <v>22</v>
      </c>
      <c r="U21" s="43">
        <v>22</v>
      </c>
      <c r="V21" s="26">
        <f t="shared" si="16"/>
        <v>0</v>
      </c>
      <c r="W21" s="62">
        <v>22</v>
      </c>
      <c r="X21" s="43">
        <v>22</v>
      </c>
      <c r="Y21" s="26">
        <f t="shared" si="17"/>
        <v>0</v>
      </c>
      <c r="Z21" s="168"/>
      <c r="AA21" s="169"/>
      <c r="AB21" s="170"/>
      <c r="AC21" s="171"/>
      <c r="AD21" s="169"/>
      <c r="AE21" s="170"/>
      <c r="AF21" s="171"/>
      <c r="AG21" s="169"/>
      <c r="AH21" s="170"/>
      <c r="AI21" s="171"/>
      <c r="AJ21" s="169"/>
      <c r="AK21" s="170"/>
      <c r="AL21" s="209" t="s">
        <v>100</v>
      </c>
      <c r="AM21" s="210"/>
      <c r="AN21" s="210"/>
      <c r="AO21" s="211"/>
      <c r="AP21" s="60"/>
      <c r="AQ21" s="59"/>
    </row>
    <row r="22" spans="1:58" s="63" customFormat="1" ht="12.75" thickBot="1">
      <c r="A22" s="61" t="s">
        <v>11</v>
      </c>
      <c r="B22" s="62">
        <v>49</v>
      </c>
      <c r="C22" s="43">
        <v>49</v>
      </c>
      <c r="D22" s="59">
        <f t="shared" si="6"/>
        <v>0</v>
      </c>
      <c r="E22" s="62">
        <v>6</v>
      </c>
      <c r="F22" s="43">
        <v>6</v>
      </c>
      <c r="G22" s="59">
        <f t="shared" si="8"/>
        <v>0</v>
      </c>
      <c r="H22" s="62">
        <v>6</v>
      </c>
      <c r="I22" s="43">
        <v>6</v>
      </c>
      <c r="J22" s="59">
        <f t="shared" si="7"/>
        <v>0</v>
      </c>
      <c r="K22" s="62">
        <v>6</v>
      </c>
      <c r="L22" s="43">
        <v>6</v>
      </c>
      <c r="M22" s="59">
        <f t="shared" si="9"/>
        <v>0</v>
      </c>
      <c r="N22" s="65">
        <v>49</v>
      </c>
      <c r="O22" s="33">
        <v>47</v>
      </c>
      <c r="P22" s="26">
        <f t="shared" si="14"/>
        <v>2</v>
      </c>
      <c r="Q22" s="65">
        <v>14</v>
      </c>
      <c r="R22" s="33">
        <v>14</v>
      </c>
      <c r="S22" s="26">
        <f t="shared" si="15"/>
        <v>0</v>
      </c>
      <c r="T22" s="65">
        <v>15</v>
      </c>
      <c r="U22" s="43">
        <v>15</v>
      </c>
      <c r="V22" s="26">
        <f t="shared" si="16"/>
        <v>0</v>
      </c>
      <c r="W22" s="62">
        <v>14</v>
      </c>
      <c r="X22" s="43">
        <v>13</v>
      </c>
      <c r="Y22" s="26">
        <f t="shared" si="17"/>
        <v>1</v>
      </c>
      <c r="Z22" s="62"/>
      <c r="AA22" s="43"/>
      <c r="AB22" s="59"/>
      <c r="AC22" s="62"/>
      <c r="AD22" s="43"/>
      <c r="AE22" s="59"/>
      <c r="AF22" s="62"/>
      <c r="AG22" s="43"/>
      <c r="AH22" s="59"/>
      <c r="AI22" s="62"/>
      <c r="AJ22" s="43"/>
      <c r="AK22" s="59"/>
      <c r="AL22" s="181">
        <v>1</v>
      </c>
      <c r="AM22" s="210"/>
      <c r="AN22" s="210"/>
      <c r="AO22" s="211"/>
      <c r="AP22" s="60"/>
      <c r="AQ22" s="59"/>
    </row>
    <row r="23" spans="1:58" s="63" customFormat="1" ht="12.75" thickBot="1">
      <c r="A23" s="61" t="s">
        <v>12</v>
      </c>
      <c r="B23" s="62">
        <v>48</v>
      </c>
      <c r="C23" s="43">
        <v>47</v>
      </c>
      <c r="D23" s="59">
        <f t="shared" si="6"/>
        <v>1</v>
      </c>
      <c r="E23" s="62">
        <v>4</v>
      </c>
      <c r="F23" s="43">
        <v>4</v>
      </c>
      <c r="G23" s="59">
        <f t="shared" si="8"/>
        <v>0</v>
      </c>
      <c r="H23" s="62">
        <v>4</v>
      </c>
      <c r="I23" s="43">
        <v>4</v>
      </c>
      <c r="J23" s="59">
        <f t="shared" si="7"/>
        <v>0</v>
      </c>
      <c r="K23" s="62">
        <v>4</v>
      </c>
      <c r="L23" s="43">
        <v>4</v>
      </c>
      <c r="M23" s="59">
        <f t="shared" si="9"/>
        <v>0</v>
      </c>
      <c r="N23" s="65">
        <v>48</v>
      </c>
      <c r="O23" s="33">
        <v>46</v>
      </c>
      <c r="P23" s="26">
        <f t="shared" si="14"/>
        <v>2</v>
      </c>
      <c r="Q23" s="65">
        <v>16</v>
      </c>
      <c r="R23" s="33">
        <v>16</v>
      </c>
      <c r="S23" s="26">
        <f t="shared" si="15"/>
        <v>0</v>
      </c>
      <c r="T23" s="65">
        <v>16</v>
      </c>
      <c r="U23" s="43">
        <v>16</v>
      </c>
      <c r="V23" s="26">
        <f t="shared" si="16"/>
        <v>0</v>
      </c>
      <c r="W23" s="62">
        <v>16</v>
      </c>
      <c r="X23" s="43">
        <v>16</v>
      </c>
      <c r="Y23" s="26">
        <f t="shared" si="17"/>
        <v>0</v>
      </c>
      <c r="Z23" s="62"/>
      <c r="AA23" s="43"/>
      <c r="AB23" s="59"/>
      <c r="AC23" s="62"/>
      <c r="AD23" s="43"/>
      <c r="AE23" s="59"/>
      <c r="AF23" s="62"/>
      <c r="AG23" s="43"/>
      <c r="AH23" s="59"/>
      <c r="AI23" s="62"/>
      <c r="AJ23" s="43"/>
      <c r="AK23" s="59"/>
      <c r="AL23" s="66" t="s">
        <v>0</v>
      </c>
      <c r="AM23" s="67"/>
      <c r="AN23" s="66" t="s">
        <v>2</v>
      </c>
      <c r="AO23" s="66" t="s">
        <v>1</v>
      </c>
      <c r="AP23" s="32"/>
      <c r="AQ23" s="59"/>
    </row>
    <row r="24" spans="1:58" s="63" customFormat="1" ht="12.75" thickBot="1">
      <c r="A24" s="61" t="s">
        <v>98</v>
      </c>
      <c r="B24" s="62">
        <v>28</v>
      </c>
      <c r="C24" s="43">
        <v>28</v>
      </c>
      <c r="D24" s="59">
        <f t="shared" si="6"/>
        <v>0</v>
      </c>
      <c r="E24" s="62">
        <v>2</v>
      </c>
      <c r="F24" s="43">
        <v>1</v>
      </c>
      <c r="G24" s="59">
        <f t="shared" si="8"/>
        <v>1</v>
      </c>
      <c r="H24" s="62">
        <v>2</v>
      </c>
      <c r="I24" s="43">
        <v>2</v>
      </c>
      <c r="J24" s="59">
        <f t="shared" si="7"/>
        <v>0</v>
      </c>
      <c r="K24" s="62">
        <v>2</v>
      </c>
      <c r="L24" s="43">
        <v>2</v>
      </c>
      <c r="M24" s="59">
        <f t="shared" si="9"/>
        <v>0</v>
      </c>
      <c r="N24" s="65"/>
      <c r="O24" s="33"/>
      <c r="P24" s="26"/>
      <c r="Q24" s="65"/>
      <c r="R24" s="33"/>
      <c r="S24" s="26"/>
      <c r="T24" s="65"/>
      <c r="U24" s="43"/>
      <c r="V24" s="26"/>
      <c r="W24" s="62"/>
      <c r="X24" s="43"/>
      <c r="Y24" s="26"/>
      <c r="Z24" s="68"/>
      <c r="AA24" s="41"/>
      <c r="AB24" s="69"/>
      <c r="AC24" s="68"/>
      <c r="AD24" s="41"/>
      <c r="AE24" s="69"/>
      <c r="AF24" s="68"/>
      <c r="AG24" s="41"/>
      <c r="AH24" s="69"/>
      <c r="AI24" s="68"/>
      <c r="AJ24" s="41"/>
      <c r="AK24" s="69"/>
      <c r="AL24" s="70">
        <v>28</v>
      </c>
      <c r="AM24" s="41"/>
      <c r="AN24" s="71">
        <v>28</v>
      </c>
      <c r="AO24" s="72">
        <f>AL24-AN24</f>
        <v>0</v>
      </c>
      <c r="AP24" s="73"/>
      <c r="AQ24" s="69"/>
    </row>
    <row r="25" spans="1:58" s="60" customFormat="1" ht="12.75" thickBot="1">
      <c r="A25" s="74" t="s">
        <v>96</v>
      </c>
      <c r="B25" s="62">
        <v>41</v>
      </c>
      <c r="C25" s="43">
        <v>41</v>
      </c>
      <c r="D25" s="59">
        <f t="shared" si="6"/>
        <v>0</v>
      </c>
      <c r="E25" s="62">
        <v>9</v>
      </c>
      <c r="F25" s="43">
        <v>9</v>
      </c>
      <c r="G25" s="59">
        <f t="shared" si="8"/>
        <v>0</v>
      </c>
      <c r="H25" s="62">
        <v>9</v>
      </c>
      <c r="I25" s="43">
        <v>9</v>
      </c>
      <c r="J25" s="59">
        <f t="shared" si="7"/>
        <v>0</v>
      </c>
      <c r="K25" s="62">
        <v>9</v>
      </c>
      <c r="L25" s="43">
        <v>9</v>
      </c>
      <c r="M25" s="59">
        <f t="shared" si="9"/>
        <v>0</v>
      </c>
      <c r="N25" s="62">
        <v>41</v>
      </c>
      <c r="O25" s="43">
        <v>41</v>
      </c>
      <c r="P25" s="26">
        <f t="shared" si="14"/>
        <v>0</v>
      </c>
      <c r="Q25" s="62">
        <v>5</v>
      </c>
      <c r="R25" s="43">
        <v>5</v>
      </c>
      <c r="S25" s="26">
        <f t="shared" si="15"/>
        <v>0</v>
      </c>
      <c r="T25" s="62">
        <v>5</v>
      </c>
      <c r="U25" s="43">
        <v>5</v>
      </c>
      <c r="V25" s="26">
        <f t="shared" ref="V25:V26" si="18">T25-U25</f>
        <v>0</v>
      </c>
      <c r="W25" s="62">
        <v>5</v>
      </c>
      <c r="X25" s="43">
        <v>5</v>
      </c>
      <c r="Y25" s="26">
        <f t="shared" si="17"/>
        <v>0</v>
      </c>
      <c r="Z25" s="66">
        <f t="shared" ref="Z25:AJ25" si="19">SUM(Z15:Z20)</f>
        <v>228</v>
      </c>
      <c r="AA25" s="66">
        <f t="shared" si="19"/>
        <v>224</v>
      </c>
      <c r="AB25" s="66">
        <f t="shared" si="19"/>
        <v>4</v>
      </c>
      <c r="AC25" s="66">
        <f t="shared" si="19"/>
        <v>111</v>
      </c>
      <c r="AD25" s="66">
        <f t="shared" si="19"/>
        <v>109</v>
      </c>
      <c r="AE25" s="66">
        <f t="shared" si="19"/>
        <v>2</v>
      </c>
      <c r="AF25" s="167">
        <f t="shared" si="19"/>
        <v>111</v>
      </c>
      <c r="AG25" s="66">
        <f t="shared" si="19"/>
        <v>111</v>
      </c>
      <c r="AH25" s="66">
        <f t="shared" si="19"/>
        <v>0</v>
      </c>
      <c r="AI25" s="66">
        <f t="shared" si="19"/>
        <v>111</v>
      </c>
      <c r="AJ25" s="66">
        <f t="shared" si="19"/>
        <v>108</v>
      </c>
      <c r="AK25" s="66">
        <f>SUM(AK15:AK20)</f>
        <v>3</v>
      </c>
      <c r="AL25" s="66">
        <f>SUM(AL24)</f>
        <v>28</v>
      </c>
      <c r="AM25" s="75"/>
      <c r="AN25" s="66">
        <f>SUM(AN24)</f>
        <v>28</v>
      </c>
      <c r="AO25" s="66">
        <f>SUM(AO24)</f>
        <v>0</v>
      </c>
      <c r="AP25" s="76"/>
      <c r="AQ25" s="77"/>
      <c r="AS25" s="78"/>
      <c r="AT25" s="78"/>
      <c r="AU25" s="78"/>
      <c r="AV25" s="78"/>
      <c r="AW25" s="78"/>
      <c r="AX25" s="78"/>
    </row>
    <row r="26" spans="1:58" s="60" customFormat="1" ht="12.75" thickBot="1">
      <c r="A26" s="61" t="s">
        <v>99</v>
      </c>
      <c r="B26" s="79">
        <v>35</v>
      </c>
      <c r="C26" s="80">
        <v>35</v>
      </c>
      <c r="D26" s="59">
        <f t="shared" si="6"/>
        <v>0</v>
      </c>
      <c r="E26" s="79">
        <v>4</v>
      </c>
      <c r="F26" s="80">
        <v>4</v>
      </c>
      <c r="G26" s="59">
        <f t="shared" si="8"/>
        <v>0</v>
      </c>
      <c r="H26" s="79">
        <v>4</v>
      </c>
      <c r="I26" s="80">
        <v>4</v>
      </c>
      <c r="J26" s="59">
        <f t="shared" si="7"/>
        <v>0</v>
      </c>
      <c r="K26" s="79">
        <v>4</v>
      </c>
      <c r="L26" s="80">
        <v>4</v>
      </c>
      <c r="M26" s="59">
        <f t="shared" si="9"/>
        <v>0</v>
      </c>
      <c r="N26" s="79">
        <v>36</v>
      </c>
      <c r="O26" s="80">
        <v>25</v>
      </c>
      <c r="P26" s="26">
        <f t="shared" si="14"/>
        <v>11</v>
      </c>
      <c r="Q26" s="79">
        <v>17</v>
      </c>
      <c r="R26" s="80">
        <v>15</v>
      </c>
      <c r="S26" s="81">
        <f t="shared" si="15"/>
        <v>2</v>
      </c>
      <c r="T26" s="79">
        <v>17</v>
      </c>
      <c r="U26" s="80">
        <v>16</v>
      </c>
      <c r="V26" s="81">
        <f t="shared" si="18"/>
        <v>1</v>
      </c>
      <c r="W26" s="79">
        <v>17</v>
      </c>
      <c r="X26" s="80">
        <v>15</v>
      </c>
      <c r="Y26" s="81">
        <f t="shared" si="17"/>
        <v>2</v>
      </c>
      <c r="Z26" s="82"/>
      <c r="AA26" s="83"/>
      <c r="AB26" s="84"/>
      <c r="AC26" s="85"/>
      <c r="AD26" s="83"/>
      <c r="AE26" s="84"/>
      <c r="AF26" s="85"/>
      <c r="AG26" s="83"/>
      <c r="AH26" s="84"/>
      <c r="AI26" s="85"/>
      <c r="AJ26" s="83"/>
      <c r="AK26" s="84"/>
      <c r="AL26" s="85"/>
      <c r="AM26" s="32"/>
      <c r="AN26" s="43"/>
      <c r="AO26" s="43"/>
      <c r="AP26" s="43"/>
      <c r="AQ26" s="59"/>
      <c r="AS26" s="78"/>
      <c r="AT26" s="78"/>
      <c r="AU26" s="78"/>
      <c r="AV26" s="78"/>
      <c r="AW26" s="78"/>
      <c r="AX26" s="78"/>
    </row>
    <row r="27" spans="1:58" s="60" customFormat="1" ht="12.75" thickBot="1">
      <c r="A27" s="61" t="s">
        <v>13</v>
      </c>
      <c r="B27" s="68">
        <v>38</v>
      </c>
      <c r="C27" s="41">
        <v>38</v>
      </c>
      <c r="D27" s="59">
        <f t="shared" si="6"/>
        <v>0</v>
      </c>
      <c r="E27" s="68">
        <v>1</v>
      </c>
      <c r="F27" s="41">
        <v>1</v>
      </c>
      <c r="G27" s="59">
        <f t="shared" si="8"/>
        <v>0</v>
      </c>
      <c r="H27" s="68">
        <v>1</v>
      </c>
      <c r="I27" s="41">
        <v>1</v>
      </c>
      <c r="J27" s="59">
        <f t="shared" si="7"/>
        <v>0</v>
      </c>
      <c r="K27" s="68">
        <v>1</v>
      </c>
      <c r="L27" s="41">
        <v>1</v>
      </c>
      <c r="M27" s="59">
        <f t="shared" si="9"/>
        <v>0</v>
      </c>
      <c r="N27" s="68"/>
      <c r="O27" s="41"/>
      <c r="P27" s="26"/>
      <c r="Q27" s="68"/>
      <c r="R27" s="41"/>
      <c r="S27" s="42"/>
      <c r="T27" s="68"/>
      <c r="U27" s="41"/>
      <c r="V27" s="42"/>
      <c r="W27" s="68"/>
      <c r="X27" s="41"/>
      <c r="Y27" s="42"/>
      <c r="Z27" s="86"/>
      <c r="AA27" s="209" t="s">
        <v>34</v>
      </c>
      <c r="AB27" s="210"/>
      <c r="AC27" s="211"/>
      <c r="AD27" s="209" t="s">
        <v>37</v>
      </c>
      <c r="AE27" s="210"/>
      <c r="AF27" s="211"/>
      <c r="AG27" s="209" t="s">
        <v>35</v>
      </c>
      <c r="AH27" s="210"/>
      <c r="AI27" s="211"/>
      <c r="AJ27" s="209" t="s">
        <v>36</v>
      </c>
      <c r="AK27" s="210"/>
      <c r="AL27" s="211"/>
      <c r="AM27" s="32"/>
      <c r="AN27" s="43"/>
      <c r="AO27" s="43"/>
      <c r="AP27" s="43"/>
      <c r="AQ27" s="59"/>
      <c r="AS27" s="78"/>
      <c r="AT27" s="78"/>
      <c r="AU27" s="78"/>
      <c r="AV27" s="78"/>
      <c r="AW27" s="78"/>
      <c r="AX27" s="78"/>
    </row>
    <row r="28" spans="1:58" s="60" customFormat="1" ht="12.95" customHeight="1" thickBot="1">
      <c r="A28" s="87"/>
      <c r="B28" s="66">
        <f t="shared" ref="B28:Y28" si="20">SUM(B15:B27)</f>
        <v>575</v>
      </c>
      <c r="C28" s="66">
        <f t="shared" si="20"/>
        <v>571</v>
      </c>
      <c r="D28" s="66">
        <f t="shared" si="20"/>
        <v>4</v>
      </c>
      <c r="E28" s="66">
        <f>SUM(E15:E27)</f>
        <v>122</v>
      </c>
      <c r="F28" s="66">
        <f t="shared" si="20"/>
        <v>119</v>
      </c>
      <c r="G28" s="66">
        <f t="shared" si="20"/>
        <v>3</v>
      </c>
      <c r="H28" s="66">
        <f t="shared" si="20"/>
        <v>121</v>
      </c>
      <c r="I28" s="66">
        <f t="shared" si="20"/>
        <v>121</v>
      </c>
      <c r="J28" s="66">
        <f t="shared" si="20"/>
        <v>0</v>
      </c>
      <c r="K28" s="66">
        <f t="shared" si="20"/>
        <v>122</v>
      </c>
      <c r="L28" s="66">
        <f t="shared" si="20"/>
        <v>119</v>
      </c>
      <c r="M28" s="66">
        <f t="shared" si="20"/>
        <v>3</v>
      </c>
      <c r="N28" s="66">
        <f>SUM(N15:N27)</f>
        <v>331</v>
      </c>
      <c r="O28" s="66">
        <f t="shared" si="20"/>
        <v>312</v>
      </c>
      <c r="P28" s="66">
        <f t="shared" si="20"/>
        <v>19</v>
      </c>
      <c r="Q28" s="66">
        <f t="shared" si="20"/>
        <v>94</v>
      </c>
      <c r="R28" s="66">
        <f t="shared" si="20"/>
        <v>92</v>
      </c>
      <c r="S28" s="66">
        <f t="shared" si="20"/>
        <v>2</v>
      </c>
      <c r="T28" s="66">
        <f t="shared" si="20"/>
        <v>95</v>
      </c>
      <c r="U28" s="66">
        <f t="shared" si="20"/>
        <v>94</v>
      </c>
      <c r="V28" s="66">
        <f t="shared" si="20"/>
        <v>1</v>
      </c>
      <c r="W28" s="66">
        <f t="shared" si="20"/>
        <v>94</v>
      </c>
      <c r="X28" s="66">
        <f t="shared" si="20"/>
        <v>88</v>
      </c>
      <c r="Y28" s="66">
        <f t="shared" si="20"/>
        <v>6</v>
      </c>
      <c r="Z28" s="86"/>
      <c r="AA28" s="181">
        <f>AB38/AA38</f>
        <v>0.9496021220159151</v>
      </c>
      <c r="AB28" s="182"/>
      <c r="AC28" s="183"/>
      <c r="AD28" s="181">
        <f>AE38/AD38</f>
        <v>1</v>
      </c>
      <c r="AE28" s="182"/>
      <c r="AF28" s="183"/>
      <c r="AG28" s="181">
        <f>AH38/AG38</f>
        <v>0.98581560283687941</v>
      </c>
      <c r="AH28" s="182"/>
      <c r="AI28" s="183"/>
      <c r="AJ28" s="181">
        <f>AK38/AJ38</f>
        <v>0.98581560283687941</v>
      </c>
      <c r="AK28" s="182"/>
      <c r="AL28" s="183"/>
      <c r="AM28" s="32"/>
      <c r="AN28" s="43"/>
      <c r="AO28" s="88"/>
      <c r="AP28" s="88"/>
      <c r="AQ28" s="89"/>
      <c r="AS28" s="90"/>
      <c r="AT28" s="90"/>
      <c r="AU28" s="90"/>
      <c r="AV28" s="78"/>
      <c r="AW28" s="78"/>
      <c r="AX28" s="78"/>
    </row>
    <row r="29" spans="1:58" ht="13.5" thickTop="1" thickBot="1">
      <c r="A29" s="91"/>
      <c r="B29" s="209" t="s">
        <v>22</v>
      </c>
      <c r="C29" s="210"/>
      <c r="D29" s="211"/>
      <c r="E29" s="209" t="s">
        <v>59</v>
      </c>
      <c r="F29" s="210"/>
      <c r="G29" s="211"/>
      <c r="H29" s="209" t="s">
        <v>60</v>
      </c>
      <c r="I29" s="210"/>
      <c r="J29" s="211"/>
      <c r="K29" s="209" t="s">
        <v>61</v>
      </c>
      <c r="L29" s="210"/>
      <c r="M29" s="211"/>
      <c r="N29" s="196" t="s">
        <v>23</v>
      </c>
      <c r="O29" s="197"/>
      <c r="P29" s="198"/>
      <c r="Q29" s="196" t="s">
        <v>24</v>
      </c>
      <c r="R29" s="197"/>
      <c r="S29" s="198"/>
      <c r="T29" s="202" t="s">
        <v>26</v>
      </c>
      <c r="U29" s="203"/>
      <c r="V29" s="204"/>
      <c r="W29" s="16"/>
      <c r="X29" s="16"/>
      <c r="Y29" s="17"/>
      <c r="Z29" s="92"/>
      <c r="AA29" s="6" t="s">
        <v>0</v>
      </c>
      <c r="AB29" s="7" t="s">
        <v>2</v>
      </c>
      <c r="AC29" s="8" t="s">
        <v>1</v>
      </c>
      <c r="AD29" s="6" t="s">
        <v>0</v>
      </c>
      <c r="AE29" s="7" t="s">
        <v>2</v>
      </c>
      <c r="AF29" s="8" t="s">
        <v>1</v>
      </c>
      <c r="AG29" s="6" t="s">
        <v>0</v>
      </c>
      <c r="AH29" s="7" t="s">
        <v>2</v>
      </c>
      <c r="AI29" s="8" t="s">
        <v>1</v>
      </c>
      <c r="AJ29" s="6" t="s">
        <v>0</v>
      </c>
      <c r="AK29" s="7" t="s">
        <v>2</v>
      </c>
      <c r="AL29" s="8" t="s">
        <v>1</v>
      </c>
      <c r="AM29" s="27"/>
      <c r="AN29" s="25"/>
      <c r="AO29" s="31"/>
      <c r="AP29" s="31"/>
      <c r="AQ29" s="35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s="96" customFormat="1" ht="12.75" thickBot="1">
      <c r="A30" s="93"/>
      <c r="B30" s="181">
        <f>C38/B38</f>
        <v>0.97239263803680986</v>
      </c>
      <c r="C30" s="182"/>
      <c r="D30" s="183"/>
      <c r="E30" s="181">
        <f>F38/E38</f>
        <v>0.90217391304347827</v>
      </c>
      <c r="F30" s="182"/>
      <c r="G30" s="183"/>
      <c r="H30" s="181">
        <f>I38/H38</f>
        <v>1</v>
      </c>
      <c r="I30" s="182"/>
      <c r="J30" s="183"/>
      <c r="K30" s="181">
        <f>L38/K38</f>
        <v>0.95652173913043481</v>
      </c>
      <c r="L30" s="182"/>
      <c r="M30" s="183"/>
      <c r="N30" s="181">
        <f>O38/N38</f>
        <v>0.97297297297297303</v>
      </c>
      <c r="O30" s="182"/>
      <c r="P30" s="183"/>
      <c r="Q30" s="181">
        <f>R38/Q38</f>
        <v>1</v>
      </c>
      <c r="R30" s="182"/>
      <c r="S30" s="183"/>
      <c r="T30" s="181">
        <f>U38/T38</f>
        <v>1</v>
      </c>
      <c r="U30" s="182"/>
      <c r="V30" s="183"/>
      <c r="W30" s="25"/>
      <c r="X30" s="25"/>
      <c r="Y30" s="26"/>
      <c r="Z30" s="92" t="s">
        <v>16</v>
      </c>
      <c r="AA30" s="15">
        <v>57</v>
      </c>
      <c r="AB30" s="16">
        <v>52</v>
      </c>
      <c r="AC30" s="17">
        <f>AA30-AB30</f>
        <v>5</v>
      </c>
      <c r="AD30" s="15">
        <v>7</v>
      </c>
      <c r="AE30" s="16">
        <v>7</v>
      </c>
      <c r="AF30" s="17">
        <f t="shared" ref="AF30:AF37" si="21">AD30-AE30</f>
        <v>0</v>
      </c>
      <c r="AG30" s="15">
        <v>7</v>
      </c>
      <c r="AH30" s="16">
        <v>6</v>
      </c>
      <c r="AI30" s="17">
        <f t="shared" ref="AI30:AI37" si="22">AG30-AH30</f>
        <v>1</v>
      </c>
      <c r="AJ30" s="15">
        <v>7</v>
      </c>
      <c r="AK30" s="16">
        <v>7</v>
      </c>
      <c r="AL30" s="17">
        <f t="shared" ref="AL30:AL37" si="23">AJ30-AK30</f>
        <v>0</v>
      </c>
      <c r="AM30" s="27"/>
      <c r="AN30" s="25"/>
      <c r="AO30" s="94"/>
      <c r="AP30" s="94"/>
      <c r="AQ30" s="95"/>
    </row>
    <row r="31" spans="1:58">
      <c r="A31" s="93" t="s">
        <v>10</v>
      </c>
      <c r="B31" s="15">
        <v>57</v>
      </c>
      <c r="C31" s="16">
        <v>56</v>
      </c>
      <c r="D31" s="17">
        <f>B31-C31</f>
        <v>1</v>
      </c>
      <c r="E31" s="15">
        <v>14</v>
      </c>
      <c r="F31" s="16">
        <v>13</v>
      </c>
      <c r="G31" s="17">
        <f>E31-F31</f>
        <v>1</v>
      </c>
      <c r="H31" s="15">
        <v>14</v>
      </c>
      <c r="I31" s="16">
        <v>14</v>
      </c>
      <c r="J31" s="17">
        <f>H31-I31</f>
        <v>0</v>
      </c>
      <c r="K31" s="15">
        <v>14</v>
      </c>
      <c r="L31" s="16">
        <v>14</v>
      </c>
      <c r="M31" s="17">
        <f>K31-L31</f>
        <v>0</v>
      </c>
      <c r="N31" s="27"/>
      <c r="O31" s="25"/>
      <c r="P31" s="26"/>
      <c r="Q31" s="24"/>
      <c r="R31" s="25"/>
      <c r="S31" s="26"/>
      <c r="T31" s="97"/>
      <c r="U31" s="98"/>
      <c r="V31" s="99"/>
      <c r="W31" s="27"/>
      <c r="X31" s="25"/>
      <c r="Y31" s="26"/>
      <c r="Z31" s="92" t="s">
        <v>8</v>
      </c>
      <c r="AA31" s="24">
        <v>59</v>
      </c>
      <c r="AB31" s="25">
        <v>56</v>
      </c>
      <c r="AC31" s="26">
        <f>AA31-AB31</f>
        <v>3</v>
      </c>
      <c r="AD31" s="24">
        <v>15</v>
      </c>
      <c r="AE31" s="25">
        <v>15</v>
      </c>
      <c r="AF31" s="26">
        <f t="shared" si="21"/>
        <v>0</v>
      </c>
      <c r="AG31" s="24">
        <v>15</v>
      </c>
      <c r="AH31" s="25">
        <v>15</v>
      </c>
      <c r="AI31" s="26">
        <f t="shared" si="22"/>
        <v>0</v>
      </c>
      <c r="AJ31" s="24">
        <v>15</v>
      </c>
      <c r="AK31" s="25">
        <v>15</v>
      </c>
      <c r="AL31" s="26">
        <f t="shared" si="23"/>
        <v>0</v>
      </c>
      <c r="AM31" s="27"/>
      <c r="AN31" s="25"/>
      <c r="AO31" s="31"/>
      <c r="AP31" s="31"/>
      <c r="AQ31" s="35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</row>
    <row r="32" spans="1:58">
      <c r="A32" s="93" t="s">
        <v>11</v>
      </c>
      <c r="B32" s="24">
        <v>50</v>
      </c>
      <c r="C32" s="25">
        <v>48</v>
      </c>
      <c r="D32" s="26">
        <f>B32-C32</f>
        <v>2</v>
      </c>
      <c r="E32" s="24">
        <v>28</v>
      </c>
      <c r="F32" s="25">
        <v>27</v>
      </c>
      <c r="G32" s="26">
        <f>E32-F32</f>
        <v>1</v>
      </c>
      <c r="H32" s="24">
        <v>29</v>
      </c>
      <c r="I32" s="25">
        <v>29</v>
      </c>
      <c r="J32" s="26">
        <f>H32-I32</f>
        <v>0</v>
      </c>
      <c r="K32" s="24">
        <v>28</v>
      </c>
      <c r="L32" s="25">
        <v>27</v>
      </c>
      <c r="M32" s="26">
        <f>K32-L32</f>
        <v>1</v>
      </c>
      <c r="N32" s="27"/>
      <c r="O32" s="25"/>
      <c r="P32" s="26"/>
      <c r="Q32" s="24"/>
      <c r="R32" s="25"/>
      <c r="S32" s="26"/>
      <c r="T32" s="100"/>
      <c r="U32" s="101"/>
      <c r="V32" s="102"/>
      <c r="W32" s="27"/>
      <c r="X32" s="25"/>
      <c r="Y32" s="26"/>
      <c r="Z32" s="92" t="s">
        <v>12</v>
      </c>
      <c r="AA32" s="24">
        <v>48</v>
      </c>
      <c r="AB32" s="25">
        <v>48</v>
      </c>
      <c r="AC32" s="26">
        <f t="shared" ref="AC32:AC37" si="24">AA32-AB32</f>
        <v>0</v>
      </c>
      <c r="AD32" s="24">
        <v>28</v>
      </c>
      <c r="AE32" s="25">
        <v>28</v>
      </c>
      <c r="AF32" s="26">
        <f t="shared" si="21"/>
        <v>0</v>
      </c>
      <c r="AG32" s="24">
        <v>28</v>
      </c>
      <c r="AH32" s="25">
        <v>28</v>
      </c>
      <c r="AI32" s="26">
        <f t="shared" si="22"/>
        <v>0</v>
      </c>
      <c r="AJ32" s="24">
        <v>28</v>
      </c>
      <c r="AK32" s="25">
        <v>28</v>
      </c>
      <c r="AL32" s="26">
        <f t="shared" si="23"/>
        <v>0</v>
      </c>
      <c r="AM32" s="27"/>
      <c r="AN32" s="25"/>
      <c r="AO32" s="31"/>
      <c r="AP32" s="31"/>
      <c r="AQ32" s="35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</row>
    <row r="33" spans="1:58">
      <c r="A33" s="93" t="s">
        <v>14</v>
      </c>
      <c r="B33" s="62">
        <v>51</v>
      </c>
      <c r="C33" s="25">
        <v>51</v>
      </c>
      <c r="D33" s="26">
        <f t="shared" ref="D33:D37" si="25">B33-C33</f>
        <v>0</v>
      </c>
      <c r="E33" s="24">
        <v>16</v>
      </c>
      <c r="F33" s="25">
        <v>15</v>
      </c>
      <c r="G33" s="26">
        <f t="shared" ref="G33:G36" si="26">E33-F33</f>
        <v>1</v>
      </c>
      <c r="H33" s="24">
        <v>16</v>
      </c>
      <c r="I33" s="25">
        <v>16</v>
      </c>
      <c r="J33" s="26">
        <f t="shared" ref="J33:J36" si="27">H33-I33</f>
        <v>0</v>
      </c>
      <c r="K33" s="24">
        <v>16</v>
      </c>
      <c r="L33" s="25">
        <v>15</v>
      </c>
      <c r="M33" s="26">
        <f t="shared" ref="M33:M36" si="28">K33-L33</f>
        <v>1</v>
      </c>
      <c r="N33" s="24"/>
      <c r="O33" s="25"/>
      <c r="P33" s="26"/>
      <c r="Q33" s="24"/>
      <c r="R33" s="25"/>
      <c r="S33" s="26"/>
      <c r="T33" s="100"/>
      <c r="U33" s="101"/>
      <c r="V33" s="102"/>
      <c r="W33" s="27"/>
      <c r="X33" s="25"/>
      <c r="Y33" s="26"/>
      <c r="Z33" s="92" t="s">
        <v>13</v>
      </c>
      <c r="AA33" s="24">
        <v>38</v>
      </c>
      <c r="AB33" s="25">
        <v>36</v>
      </c>
      <c r="AC33" s="26">
        <f t="shared" si="24"/>
        <v>2</v>
      </c>
      <c r="AD33" s="24"/>
      <c r="AE33" s="25"/>
      <c r="AF33" s="26"/>
      <c r="AG33" s="24"/>
      <c r="AH33" s="25"/>
      <c r="AI33" s="26"/>
      <c r="AJ33" s="24"/>
      <c r="AK33" s="25"/>
      <c r="AL33" s="26"/>
      <c r="AM33" s="27"/>
      <c r="AN33" s="25"/>
      <c r="AO33" s="31"/>
      <c r="AP33" s="31"/>
      <c r="AQ33" s="35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</row>
    <row r="34" spans="1:58">
      <c r="A34" s="93" t="s">
        <v>19</v>
      </c>
      <c r="B34" s="62">
        <v>45</v>
      </c>
      <c r="C34" s="25">
        <v>45</v>
      </c>
      <c r="D34" s="26">
        <f t="shared" si="25"/>
        <v>0</v>
      </c>
      <c r="E34" s="24">
        <v>12</v>
      </c>
      <c r="F34" s="25">
        <v>8</v>
      </c>
      <c r="G34" s="26">
        <f t="shared" si="26"/>
        <v>4</v>
      </c>
      <c r="H34" s="24">
        <v>12</v>
      </c>
      <c r="I34" s="25">
        <v>12</v>
      </c>
      <c r="J34" s="26">
        <f t="shared" si="27"/>
        <v>0</v>
      </c>
      <c r="K34" s="24">
        <v>12</v>
      </c>
      <c r="L34" s="25">
        <v>11</v>
      </c>
      <c r="M34" s="26">
        <f t="shared" si="28"/>
        <v>1</v>
      </c>
      <c r="N34" s="24"/>
      <c r="O34" s="25"/>
      <c r="P34" s="26"/>
      <c r="Q34" s="24"/>
      <c r="R34" s="25"/>
      <c r="S34" s="26"/>
      <c r="T34" s="24"/>
      <c r="U34" s="25"/>
      <c r="V34" s="26"/>
      <c r="W34" s="27"/>
      <c r="X34" s="25"/>
      <c r="Y34" s="26"/>
      <c r="Z34" s="92" t="s">
        <v>91</v>
      </c>
      <c r="AA34" s="24">
        <v>55</v>
      </c>
      <c r="AB34" s="25">
        <v>51</v>
      </c>
      <c r="AC34" s="26">
        <f t="shared" si="24"/>
        <v>4</v>
      </c>
      <c r="AD34" s="24">
        <v>17</v>
      </c>
      <c r="AE34" s="25">
        <v>17</v>
      </c>
      <c r="AF34" s="26">
        <f t="shared" si="21"/>
        <v>0</v>
      </c>
      <c r="AG34" s="24">
        <v>17</v>
      </c>
      <c r="AH34" s="25">
        <v>17</v>
      </c>
      <c r="AI34" s="26">
        <f t="shared" si="22"/>
        <v>0</v>
      </c>
      <c r="AJ34" s="24">
        <v>17</v>
      </c>
      <c r="AK34" s="25">
        <v>17</v>
      </c>
      <c r="AL34" s="26">
        <f t="shared" si="23"/>
        <v>0</v>
      </c>
      <c r="AM34" s="27"/>
      <c r="AN34" s="25"/>
      <c r="AO34" s="31"/>
      <c r="AP34" s="31"/>
      <c r="AQ34" s="35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</row>
    <row r="35" spans="1:58">
      <c r="A35" s="93" t="s">
        <v>21</v>
      </c>
      <c r="B35" s="62">
        <v>50</v>
      </c>
      <c r="C35" s="25">
        <v>47</v>
      </c>
      <c r="D35" s="26">
        <f t="shared" si="25"/>
        <v>3</v>
      </c>
      <c r="E35" s="24">
        <v>7</v>
      </c>
      <c r="F35" s="25">
        <v>7</v>
      </c>
      <c r="G35" s="26">
        <f t="shared" si="26"/>
        <v>0</v>
      </c>
      <c r="H35" s="24">
        <v>7</v>
      </c>
      <c r="I35" s="25">
        <v>7</v>
      </c>
      <c r="J35" s="26">
        <f t="shared" si="27"/>
        <v>0</v>
      </c>
      <c r="K35" s="24">
        <v>7</v>
      </c>
      <c r="L35" s="25">
        <v>7</v>
      </c>
      <c r="M35" s="26">
        <f t="shared" si="28"/>
        <v>0</v>
      </c>
      <c r="N35" s="24"/>
      <c r="O35" s="25"/>
      <c r="P35" s="26"/>
      <c r="Q35" s="24"/>
      <c r="R35" s="25"/>
      <c r="S35" s="26"/>
      <c r="T35" s="24">
        <v>48</v>
      </c>
      <c r="U35" s="25">
        <v>48</v>
      </c>
      <c r="V35" s="26">
        <f>T35-U35</f>
        <v>0</v>
      </c>
      <c r="W35" s="27"/>
      <c r="X35" s="25"/>
      <c r="Y35" s="26"/>
      <c r="Z35" s="92" t="s">
        <v>93</v>
      </c>
      <c r="AA35" s="24">
        <v>51</v>
      </c>
      <c r="AB35" s="25">
        <v>50</v>
      </c>
      <c r="AC35" s="26">
        <f t="shared" si="24"/>
        <v>1</v>
      </c>
      <c r="AD35" s="24">
        <v>21</v>
      </c>
      <c r="AE35" s="25">
        <v>21</v>
      </c>
      <c r="AF35" s="26">
        <f t="shared" si="21"/>
        <v>0</v>
      </c>
      <c r="AG35" s="24">
        <v>21</v>
      </c>
      <c r="AH35" s="25">
        <v>21</v>
      </c>
      <c r="AI35" s="26">
        <f t="shared" si="22"/>
        <v>0</v>
      </c>
      <c r="AJ35" s="24">
        <v>21</v>
      </c>
      <c r="AK35" s="25">
        <v>20</v>
      </c>
      <c r="AL35" s="26">
        <f t="shared" si="23"/>
        <v>1</v>
      </c>
      <c r="AM35" s="27"/>
      <c r="AN35" s="25"/>
      <c r="AO35" s="31"/>
      <c r="AP35" s="31"/>
      <c r="AQ35" s="35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</row>
    <row r="36" spans="1:58">
      <c r="A36" s="93" t="s">
        <v>97</v>
      </c>
      <c r="B36" s="62">
        <v>36</v>
      </c>
      <c r="C36" s="25">
        <v>34</v>
      </c>
      <c r="D36" s="26">
        <f t="shared" si="25"/>
        <v>2</v>
      </c>
      <c r="E36" s="24">
        <v>15</v>
      </c>
      <c r="F36" s="25">
        <v>13</v>
      </c>
      <c r="G36" s="26">
        <f t="shared" si="26"/>
        <v>2</v>
      </c>
      <c r="H36" s="24">
        <v>15</v>
      </c>
      <c r="I36" s="25">
        <v>15</v>
      </c>
      <c r="J36" s="26">
        <f t="shared" si="27"/>
        <v>0</v>
      </c>
      <c r="K36" s="24">
        <v>15</v>
      </c>
      <c r="L36" s="25">
        <v>14</v>
      </c>
      <c r="M36" s="26">
        <f t="shared" si="28"/>
        <v>1</v>
      </c>
      <c r="N36" s="24"/>
      <c r="O36" s="25"/>
      <c r="P36" s="26"/>
      <c r="Q36" s="24"/>
      <c r="R36" s="25"/>
      <c r="S36" s="26"/>
      <c r="T36" s="103"/>
      <c r="U36" s="45"/>
      <c r="V36" s="81"/>
      <c r="W36" s="27"/>
      <c r="X36" s="25"/>
      <c r="Y36" s="26"/>
      <c r="Z36" s="92" t="s">
        <v>96</v>
      </c>
      <c r="AA36" s="24">
        <v>41</v>
      </c>
      <c r="AB36" s="25">
        <v>41</v>
      </c>
      <c r="AC36" s="26">
        <f t="shared" si="24"/>
        <v>0</v>
      </c>
      <c r="AD36" s="24">
        <v>27</v>
      </c>
      <c r="AE36" s="25">
        <v>27</v>
      </c>
      <c r="AF36" s="26">
        <f t="shared" si="21"/>
        <v>0</v>
      </c>
      <c r="AG36" s="24">
        <v>27</v>
      </c>
      <c r="AH36" s="25">
        <v>27</v>
      </c>
      <c r="AI36" s="26">
        <f t="shared" si="22"/>
        <v>0</v>
      </c>
      <c r="AJ36" s="24">
        <v>27</v>
      </c>
      <c r="AK36" s="25">
        <v>27</v>
      </c>
      <c r="AL36" s="26">
        <f t="shared" si="23"/>
        <v>0</v>
      </c>
      <c r="AM36" s="27"/>
      <c r="AN36" s="25"/>
      <c r="AO36" s="31"/>
      <c r="AP36" s="31"/>
      <c r="AQ36" s="35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</row>
    <row r="37" spans="1:58" ht="12.75" thickBot="1">
      <c r="A37" s="93" t="s">
        <v>62</v>
      </c>
      <c r="B37" s="62">
        <v>37</v>
      </c>
      <c r="C37" s="25">
        <v>36</v>
      </c>
      <c r="D37" s="26">
        <f t="shared" si="25"/>
        <v>1</v>
      </c>
      <c r="E37" s="24"/>
      <c r="F37" s="25"/>
      <c r="G37" s="26"/>
      <c r="H37" s="24"/>
      <c r="I37" s="25"/>
      <c r="J37" s="26"/>
      <c r="K37" s="24"/>
      <c r="L37" s="25"/>
      <c r="M37" s="26"/>
      <c r="N37" s="24">
        <v>37</v>
      </c>
      <c r="O37" s="25">
        <v>36</v>
      </c>
      <c r="P37" s="26">
        <f>N37-O37</f>
        <v>1</v>
      </c>
      <c r="Q37" s="24">
        <v>37</v>
      </c>
      <c r="R37" s="25">
        <v>37</v>
      </c>
      <c r="S37" s="26">
        <f>Q37-R37</f>
        <v>0</v>
      </c>
      <c r="T37" s="104">
        <v>37</v>
      </c>
      <c r="U37" s="44">
        <v>37</v>
      </c>
      <c r="V37" s="42">
        <f>T37-U37</f>
        <v>0</v>
      </c>
      <c r="W37" s="27"/>
      <c r="X37" s="25"/>
      <c r="Y37" s="26"/>
      <c r="Z37" s="92" t="s">
        <v>98</v>
      </c>
      <c r="AA37" s="24">
        <v>28</v>
      </c>
      <c r="AB37" s="25">
        <v>24</v>
      </c>
      <c r="AC37" s="26">
        <f t="shared" si="24"/>
        <v>4</v>
      </c>
      <c r="AD37" s="24">
        <v>26</v>
      </c>
      <c r="AE37" s="25">
        <v>26</v>
      </c>
      <c r="AF37" s="26">
        <f t="shared" si="21"/>
        <v>0</v>
      </c>
      <c r="AG37" s="24">
        <v>26</v>
      </c>
      <c r="AH37" s="25">
        <v>25</v>
      </c>
      <c r="AI37" s="26">
        <f t="shared" si="22"/>
        <v>1</v>
      </c>
      <c r="AJ37" s="24">
        <v>26</v>
      </c>
      <c r="AK37" s="25">
        <v>25</v>
      </c>
      <c r="AL37" s="26">
        <f t="shared" si="23"/>
        <v>1</v>
      </c>
      <c r="AM37" s="27"/>
      <c r="AN37" s="25"/>
      <c r="AO37" s="31"/>
      <c r="AP37" s="31"/>
      <c r="AQ37" s="35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</row>
    <row r="38" spans="1:58" ht="12.75" thickBot="1">
      <c r="A38" s="105"/>
      <c r="B38" s="66">
        <f>SUM(B31:B37)</f>
        <v>326</v>
      </c>
      <c r="C38" s="66">
        <f t="shared" ref="C38:S38" si="29">SUM(C31:C37)</f>
        <v>317</v>
      </c>
      <c r="D38" s="66">
        <f t="shared" si="29"/>
        <v>9</v>
      </c>
      <c r="E38" s="66">
        <f t="shared" si="29"/>
        <v>92</v>
      </c>
      <c r="F38" s="66">
        <f t="shared" si="29"/>
        <v>83</v>
      </c>
      <c r="G38" s="66">
        <f t="shared" si="29"/>
        <v>9</v>
      </c>
      <c r="H38" s="66">
        <f t="shared" si="29"/>
        <v>93</v>
      </c>
      <c r="I38" s="66">
        <f t="shared" si="29"/>
        <v>93</v>
      </c>
      <c r="J38" s="66">
        <f t="shared" si="29"/>
        <v>0</v>
      </c>
      <c r="K38" s="66">
        <f t="shared" si="29"/>
        <v>92</v>
      </c>
      <c r="L38" s="66">
        <f t="shared" si="29"/>
        <v>88</v>
      </c>
      <c r="M38" s="66">
        <f t="shared" si="29"/>
        <v>4</v>
      </c>
      <c r="N38" s="66">
        <f t="shared" si="29"/>
        <v>37</v>
      </c>
      <c r="O38" s="66">
        <f t="shared" si="29"/>
        <v>36</v>
      </c>
      <c r="P38" s="66">
        <f t="shared" si="29"/>
        <v>1</v>
      </c>
      <c r="Q38" s="66">
        <f t="shared" si="29"/>
        <v>37</v>
      </c>
      <c r="R38" s="66">
        <f t="shared" si="29"/>
        <v>37</v>
      </c>
      <c r="S38" s="66">
        <f t="shared" si="29"/>
        <v>0</v>
      </c>
      <c r="T38" s="106">
        <f>SUM(T35:T37)</f>
        <v>85</v>
      </c>
      <c r="U38" s="106">
        <f>SUM(U35:U37)</f>
        <v>85</v>
      </c>
      <c r="V38" s="10">
        <f>SUM(V35:V37)</f>
        <v>0</v>
      </c>
      <c r="W38" s="107"/>
      <c r="X38" s="44"/>
      <c r="Y38" s="42"/>
      <c r="Z38" s="108"/>
      <c r="AA38" s="10">
        <f>SUM(AA30:AA37)</f>
        <v>377</v>
      </c>
      <c r="AB38" s="10">
        <f t="shared" ref="AB38:AL38" si="30">SUM(AB30:AB37)</f>
        <v>358</v>
      </c>
      <c r="AC38" s="10">
        <f t="shared" si="30"/>
        <v>19</v>
      </c>
      <c r="AD38" s="10">
        <f t="shared" si="30"/>
        <v>141</v>
      </c>
      <c r="AE38" s="10">
        <f t="shared" si="30"/>
        <v>141</v>
      </c>
      <c r="AF38" s="10">
        <f t="shared" si="30"/>
        <v>0</v>
      </c>
      <c r="AG38" s="10">
        <f t="shared" si="30"/>
        <v>141</v>
      </c>
      <c r="AH38" s="10">
        <f t="shared" si="30"/>
        <v>139</v>
      </c>
      <c r="AI38" s="10">
        <f t="shared" si="30"/>
        <v>2</v>
      </c>
      <c r="AJ38" s="10">
        <f t="shared" si="30"/>
        <v>141</v>
      </c>
      <c r="AK38" s="10">
        <f t="shared" si="30"/>
        <v>139</v>
      </c>
      <c r="AL38" s="10">
        <f t="shared" si="30"/>
        <v>2</v>
      </c>
      <c r="AM38" s="27"/>
      <c r="AN38" s="25"/>
      <c r="AO38" s="25"/>
      <c r="AP38" s="25"/>
      <c r="AQ38" s="26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</row>
    <row r="39" spans="1:58" ht="14.25" customHeight="1" thickTop="1" thickBot="1">
      <c r="A39" s="109"/>
      <c r="B39" s="196" t="s">
        <v>57</v>
      </c>
      <c r="C39" s="197"/>
      <c r="D39" s="198"/>
      <c r="E39" s="196" t="s">
        <v>88</v>
      </c>
      <c r="F39" s="197"/>
      <c r="G39" s="198"/>
      <c r="H39" s="196" t="s">
        <v>89</v>
      </c>
      <c r="I39" s="197"/>
      <c r="J39" s="198"/>
      <c r="K39" s="196" t="s">
        <v>90</v>
      </c>
      <c r="L39" s="197"/>
      <c r="M39" s="198"/>
      <c r="N39" s="196" t="s">
        <v>64</v>
      </c>
      <c r="O39" s="197"/>
      <c r="P39" s="198"/>
      <c r="Q39" s="196" t="s">
        <v>65</v>
      </c>
      <c r="R39" s="197"/>
      <c r="S39" s="198"/>
      <c r="T39" s="196" t="s">
        <v>66</v>
      </c>
      <c r="U39" s="197"/>
      <c r="V39" s="198"/>
      <c r="W39" s="196" t="s">
        <v>95</v>
      </c>
      <c r="X39" s="197"/>
      <c r="Y39" s="198"/>
      <c r="Z39" s="164"/>
      <c r="AA39" s="196" t="s">
        <v>82</v>
      </c>
      <c r="AB39" s="197"/>
      <c r="AC39" s="198"/>
      <c r="AD39" s="110"/>
      <c r="AE39" s="16"/>
      <c r="AF39" s="16"/>
      <c r="AG39" s="16"/>
      <c r="AH39" s="111"/>
      <c r="AI39" s="111"/>
      <c r="AJ39" s="111"/>
      <c r="AK39" s="111"/>
      <c r="AL39" s="36"/>
      <c r="AM39" s="25"/>
      <c r="AN39" s="25"/>
      <c r="AO39" s="25"/>
      <c r="AP39" s="25"/>
      <c r="AQ39" s="26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</row>
    <row r="40" spans="1:58" s="4" customFormat="1" ht="11.25" customHeight="1" thickBot="1">
      <c r="A40" s="93"/>
      <c r="B40" s="181">
        <f>C45/B45</f>
        <v>1</v>
      </c>
      <c r="C40" s="182"/>
      <c r="D40" s="183"/>
      <c r="E40" s="181">
        <f>F45/E45</f>
        <v>1</v>
      </c>
      <c r="F40" s="182"/>
      <c r="G40" s="183"/>
      <c r="H40" s="181">
        <f>I45/H45</f>
        <v>1</v>
      </c>
      <c r="I40" s="182"/>
      <c r="J40" s="183"/>
      <c r="K40" s="181">
        <f>L45/K45</f>
        <v>1</v>
      </c>
      <c r="L40" s="182"/>
      <c r="M40" s="183"/>
      <c r="N40" s="181">
        <f>O45/N45</f>
        <v>0.97674418604651159</v>
      </c>
      <c r="O40" s="182"/>
      <c r="P40" s="183"/>
      <c r="Q40" s="181">
        <f>Q43/R43</f>
        <v>1</v>
      </c>
      <c r="R40" s="182"/>
      <c r="S40" s="183"/>
      <c r="T40" s="181">
        <f>T43/U43</f>
        <v>1</v>
      </c>
      <c r="U40" s="182"/>
      <c r="V40" s="183"/>
      <c r="W40" s="181">
        <f>W45/X45</f>
        <v>1</v>
      </c>
      <c r="X40" s="182"/>
      <c r="Y40" s="183"/>
      <c r="Z40" s="108"/>
      <c r="AA40" s="208">
        <v>1</v>
      </c>
      <c r="AB40" s="203"/>
      <c r="AC40" s="204"/>
      <c r="AD40" s="113"/>
      <c r="AE40" s="114"/>
      <c r="AF40" s="25"/>
      <c r="AG40" s="115"/>
      <c r="AH40" s="116"/>
      <c r="AI40" s="117"/>
      <c r="AJ40" s="117"/>
      <c r="AK40" s="117"/>
      <c r="AL40" s="118"/>
      <c r="AM40" s="119"/>
      <c r="AN40" s="119"/>
      <c r="AO40" s="119"/>
      <c r="AP40" s="25"/>
      <c r="AQ40" s="26"/>
    </row>
    <row r="41" spans="1:58" s="4" customFormat="1" ht="11.25" customHeight="1" thickBot="1">
      <c r="A41" s="120"/>
      <c r="B41" s="121"/>
      <c r="C41" s="122"/>
      <c r="D41" s="123"/>
      <c r="E41" s="124"/>
      <c r="F41" s="122"/>
      <c r="G41" s="123"/>
      <c r="H41" s="110"/>
      <c r="I41" s="125"/>
      <c r="J41" s="126"/>
      <c r="K41" s="110"/>
      <c r="L41" s="16"/>
      <c r="M41" s="17"/>
      <c r="N41" s="190" t="s">
        <v>80</v>
      </c>
      <c r="O41" s="191"/>
      <c r="P41" s="192"/>
      <c r="Q41" s="184" t="s">
        <v>81</v>
      </c>
      <c r="R41" s="185"/>
      <c r="S41" s="186"/>
      <c r="T41" s="190" t="s">
        <v>67</v>
      </c>
      <c r="U41" s="191"/>
      <c r="V41" s="192"/>
      <c r="W41" s="190" t="s">
        <v>82</v>
      </c>
      <c r="X41" s="191"/>
      <c r="Y41" s="192"/>
      <c r="Z41" s="127"/>
      <c r="AA41" s="161" t="s">
        <v>0</v>
      </c>
      <c r="AB41" s="162" t="s">
        <v>2</v>
      </c>
      <c r="AC41" s="163" t="s">
        <v>1</v>
      </c>
      <c r="AD41" s="113"/>
      <c r="AE41" s="114"/>
      <c r="AF41" s="25"/>
      <c r="AG41" s="115"/>
      <c r="AH41" s="116"/>
      <c r="AI41" s="117"/>
      <c r="AJ41" s="117"/>
      <c r="AK41" s="117"/>
      <c r="AL41" s="118"/>
      <c r="AM41" s="119"/>
      <c r="AN41" s="119"/>
      <c r="AO41" s="25"/>
      <c r="AP41" s="25"/>
      <c r="AQ41" s="26"/>
    </row>
    <row r="42" spans="1:58" ht="12.75" thickBot="1">
      <c r="A42" s="93" t="s">
        <v>13</v>
      </c>
      <c r="B42" s="38">
        <v>38</v>
      </c>
      <c r="C42" s="36">
        <v>38</v>
      </c>
      <c r="D42" s="37">
        <f>B42-C42</f>
        <v>0</v>
      </c>
      <c r="E42" s="38">
        <v>37</v>
      </c>
      <c r="F42" s="36">
        <v>37</v>
      </c>
      <c r="G42" s="37">
        <f>E42-F42</f>
        <v>0</v>
      </c>
      <c r="H42" s="38">
        <v>37</v>
      </c>
      <c r="I42" s="36">
        <v>37</v>
      </c>
      <c r="J42" s="37">
        <f>H42-I42</f>
        <v>0</v>
      </c>
      <c r="K42" s="38">
        <v>37</v>
      </c>
      <c r="L42" s="36">
        <v>37</v>
      </c>
      <c r="M42" s="37">
        <f>K42-L42</f>
        <v>0</v>
      </c>
      <c r="N42" s="193"/>
      <c r="O42" s="194"/>
      <c r="P42" s="195"/>
      <c r="Q42" s="187"/>
      <c r="R42" s="188"/>
      <c r="S42" s="189"/>
      <c r="T42" s="193"/>
      <c r="U42" s="194"/>
      <c r="V42" s="195"/>
      <c r="W42" s="193"/>
      <c r="X42" s="194"/>
      <c r="Y42" s="195"/>
      <c r="Z42" s="92"/>
      <c r="AA42" s="158"/>
      <c r="AB42" s="159"/>
      <c r="AC42" s="160"/>
      <c r="AD42" s="128"/>
      <c r="AE42" s="129"/>
      <c r="AF42" s="25"/>
      <c r="AG42" s="115"/>
      <c r="AH42" s="116"/>
      <c r="AI42" s="130"/>
      <c r="AJ42" s="130"/>
      <c r="AK42" s="130"/>
      <c r="AL42" s="128"/>
      <c r="AM42" s="129"/>
      <c r="AN42" s="129"/>
      <c r="AO42" s="25"/>
      <c r="AP42" s="25"/>
      <c r="AQ42" s="26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</row>
    <row r="43" spans="1:58">
      <c r="A43" s="93" t="s">
        <v>63</v>
      </c>
      <c r="B43" s="24"/>
      <c r="C43" s="25"/>
      <c r="D43" s="26"/>
      <c r="E43" s="24"/>
      <c r="F43" s="25"/>
      <c r="G43" s="26"/>
      <c r="H43" s="24"/>
      <c r="I43" s="25"/>
      <c r="J43" s="26"/>
      <c r="K43" s="24"/>
      <c r="L43" s="25"/>
      <c r="M43" s="26"/>
      <c r="N43" s="110">
        <v>43</v>
      </c>
      <c r="O43" s="16">
        <v>42</v>
      </c>
      <c r="P43" s="17">
        <f>N43-O43</f>
        <v>1</v>
      </c>
      <c r="Q43" s="15">
        <v>43</v>
      </c>
      <c r="R43" s="16">
        <v>43</v>
      </c>
      <c r="S43" s="17">
        <f>Q43-R43</f>
        <v>0</v>
      </c>
      <c r="T43" s="15">
        <v>43</v>
      </c>
      <c r="U43" s="16">
        <v>43</v>
      </c>
      <c r="V43" s="17">
        <f>T43-U43</f>
        <v>0</v>
      </c>
      <c r="W43" s="15"/>
      <c r="X43" s="16"/>
      <c r="Y43" s="17"/>
      <c r="Z43" s="92" t="s">
        <v>107</v>
      </c>
      <c r="AA43" s="27">
        <v>12</v>
      </c>
      <c r="AB43" s="25">
        <v>12</v>
      </c>
      <c r="AC43" s="26">
        <f>AA43-AB43</f>
        <v>0</v>
      </c>
      <c r="AD43" s="27"/>
      <c r="AE43" s="25"/>
      <c r="AF43" s="25"/>
      <c r="AG43" s="115"/>
      <c r="AH43" s="116"/>
      <c r="AI43" s="25"/>
      <c r="AJ43" s="25"/>
      <c r="AK43" s="25"/>
      <c r="AL43" s="27"/>
      <c r="AM43" s="25"/>
      <c r="AN43" s="25"/>
      <c r="AO43" s="25"/>
      <c r="AP43" s="25"/>
      <c r="AQ43" s="26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</row>
    <row r="44" spans="1:58" ht="12.75" thickBot="1">
      <c r="A44" s="93" t="s">
        <v>58</v>
      </c>
      <c r="B44" s="40"/>
      <c r="C44" s="44"/>
      <c r="D44" s="42"/>
      <c r="E44" s="40"/>
      <c r="F44" s="44"/>
      <c r="G44" s="42"/>
      <c r="H44" s="40"/>
      <c r="I44" s="44"/>
      <c r="J44" s="42"/>
      <c r="K44" s="40"/>
      <c r="L44" s="44"/>
      <c r="M44" s="131"/>
      <c r="N44" s="24"/>
      <c r="O44" s="25"/>
      <c r="P44" s="26"/>
      <c r="Q44" s="24"/>
      <c r="R44" s="25"/>
      <c r="S44" s="26"/>
      <c r="T44" s="40"/>
      <c r="U44" s="44"/>
      <c r="V44" s="42"/>
      <c r="W44" s="40">
        <v>20</v>
      </c>
      <c r="X44" s="44">
        <v>20</v>
      </c>
      <c r="Y44" s="37">
        <f>W44-X44</f>
        <v>0</v>
      </c>
      <c r="Z44" s="108"/>
      <c r="AA44" s="107"/>
      <c r="AB44" s="44"/>
      <c r="AC44" s="42"/>
      <c r="AD44" s="27"/>
      <c r="AE44" s="25"/>
      <c r="AF44" s="25"/>
      <c r="AG44" s="115"/>
      <c r="AH44" s="116"/>
      <c r="AI44" s="25"/>
      <c r="AJ44" s="25"/>
      <c r="AK44" s="25"/>
      <c r="AL44" s="27"/>
      <c r="AM44" s="25"/>
      <c r="AN44" s="25"/>
      <c r="AO44" s="25"/>
      <c r="AP44" s="25"/>
      <c r="AQ44" s="26"/>
    </row>
    <row r="45" spans="1:58" s="4" customFormat="1" ht="12.75" customHeight="1" thickBot="1">
      <c r="A45" s="105"/>
      <c r="B45" s="66">
        <f t="shared" ref="B45:M45" si="31">SUM(B42:B44)</f>
        <v>38</v>
      </c>
      <c r="C45" s="66">
        <f t="shared" si="31"/>
        <v>38</v>
      </c>
      <c r="D45" s="66">
        <f t="shared" si="31"/>
        <v>0</v>
      </c>
      <c r="E45" s="66">
        <f t="shared" si="31"/>
        <v>37</v>
      </c>
      <c r="F45" s="66">
        <f t="shared" si="31"/>
        <v>37</v>
      </c>
      <c r="G45" s="66">
        <f t="shared" si="31"/>
        <v>0</v>
      </c>
      <c r="H45" s="66">
        <f t="shared" si="31"/>
        <v>37</v>
      </c>
      <c r="I45" s="66">
        <f t="shared" si="31"/>
        <v>37</v>
      </c>
      <c r="J45" s="66">
        <f t="shared" si="31"/>
        <v>0</v>
      </c>
      <c r="K45" s="66">
        <f t="shared" si="31"/>
        <v>37</v>
      </c>
      <c r="L45" s="66">
        <f t="shared" si="31"/>
        <v>37</v>
      </c>
      <c r="M45" s="66">
        <f t="shared" si="31"/>
        <v>0</v>
      </c>
      <c r="N45" s="10">
        <f t="shared" ref="N45:Y45" si="32">SUM(N43:N44)</f>
        <v>43</v>
      </c>
      <c r="O45" s="10">
        <f t="shared" si="32"/>
        <v>42</v>
      </c>
      <c r="P45" s="10">
        <f t="shared" si="32"/>
        <v>1</v>
      </c>
      <c r="Q45" s="10">
        <f t="shared" si="32"/>
        <v>43</v>
      </c>
      <c r="R45" s="10">
        <f t="shared" si="32"/>
        <v>43</v>
      </c>
      <c r="S45" s="10">
        <f t="shared" si="32"/>
        <v>0</v>
      </c>
      <c r="T45" s="10">
        <f t="shared" si="32"/>
        <v>43</v>
      </c>
      <c r="U45" s="10">
        <f t="shared" si="32"/>
        <v>43</v>
      </c>
      <c r="V45" s="10">
        <f t="shared" si="32"/>
        <v>0</v>
      </c>
      <c r="W45" s="10">
        <f>SUM(W43:W44)</f>
        <v>20</v>
      </c>
      <c r="X45" s="10">
        <f t="shared" si="32"/>
        <v>20</v>
      </c>
      <c r="Y45" s="10">
        <f t="shared" si="32"/>
        <v>0</v>
      </c>
      <c r="Z45" s="112"/>
      <c r="AA45" s="132">
        <f>SUM(AA43:AA44)</f>
        <v>12</v>
      </c>
      <c r="AB45" s="132">
        <f>SUM(AB43:AB44)</f>
        <v>12</v>
      </c>
      <c r="AC45" s="133">
        <f>SUM(AC43:AC44)</f>
        <v>0</v>
      </c>
      <c r="AD45" s="134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26"/>
    </row>
    <row r="46" spans="1:58" ht="20.25" customHeight="1" thickTop="1" thickBot="1">
      <c r="A46" s="91"/>
      <c r="B46" s="196" t="s">
        <v>56</v>
      </c>
      <c r="C46" s="197"/>
      <c r="D46" s="198"/>
      <c r="E46" s="196" t="s">
        <v>49</v>
      </c>
      <c r="F46" s="197"/>
      <c r="G46" s="198"/>
      <c r="H46" s="196" t="s">
        <v>50</v>
      </c>
      <c r="I46" s="197"/>
      <c r="J46" s="198"/>
      <c r="K46" s="196" t="s">
        <v>51</v>
      </c>
      <c r="L46" s="197"/>
      <c r="M46" s="198"/>
      <c r="N46" s="196" t="s">
        <v>52</v>
      </c>
      <c r="O46" s="197"/>
      <c r="P46" s="198"/>
      <c r="Q46" s="196" t="s">
        <v>53</v>
      </c>
      <c r="R46" s="197"/>
      <c r="S46" s="198"/>
      <c r="T46" s="196" t="s">
        <v>54</v>
      </c>
      <c r="U46" s="197"/>
      <c r="V46" s="198"/>
      <c r="W46" s="196" t="s">
        <v>55</v>
      </c>
      <c r="X46" s="197"/>
      <c r="Y46" s="197"/>
      <c r="Z46" s="136"/>
      <c r="AA46" s="137"/>
      <c r="AB46" s="165" t="s">
        <v>103</v>
      </c>
      <c r="AC46" s="166"/>
      <c r="AD46" s="10"/>
      <c r="AE46" s="165" t="s">
        <v>104</v>
      </c>
      <c r="AF46" s="166"/>
      <c r="AG46" s="166"/>
      <c r="AH46" s="165" t="s">
        <v>105</v>
      </c>
      <c r="AI46" s="166"/>
      <c r="AJ46" s="10"/>
      <c r="AK46" s="165" t="s">
        <v>106</v>
      </c>
      <c r="AL46" s="166"/>
      <c r="AN46" s="139"/>
      <c r="AO46" s="101"/>
      <c r="AP46" s="101"/>
      <c r="AQ46" s="26"/>
    </row>
    <row r="47" spans="1:58" ht="13.5" customHeight="1" thickBot="1">
      <c r="A47" s="93"/>
      <c r="B47" s="181">
        <f>C50/B50</f>
        <v>1</v>
      </c>
      <c r="C47" s="182"/>
      <c r="D47" s="183"/>
      <c r="E47" s="181">
        <f>F50/E50</f>
        <v>1</v>
      </c>
      <c r="F47" s="182"/>
      <c r="G47" s="183"/>
      <c r="H47" s="181">
        <f>I50/H50</f>
        <v>1</v>
      </c>
      <c r="I47" s="182"/>
      <c r="J47" s="183"/>
      <c r="K47" s="181">
        <f>L50/K50</f>
        <v>1</v>
      </c>
      <c r="L47" s="182"/>
      <c r="M47" s="183"/>
      <c r="N47" s="181">
        <f>O50/N50</f>
        <v>1</v>
      </c>
      <c r="O47" s="182"/>
      <c r="P47" s="183"/>
      <c r="Q47" s="181">
        <f>R50/Q50</f>
        <v>1</v>
      </c>
      <c r="R47" s="182"/>
      <c r="S47" s="183"/>
      <c r="T47" s="181">
        <f>U50/T50</f>
        <v>1</v>
      </c>
      <c r="U47" s="182"/>
      <c r="V47" s="183"/>
      <c r="W47" s="181">
        <f>X50/W50</f>
        <v>0.90384615384615385</v>
      </c>
      <c r="X47" s="182"/>
      <c r="Y47" s="182"/>
      <c r="Z47" s="140"/>
      <c r="AA47" s="181">
        <f>AB50/AA50</f>
        <v>1</v>
      </c>
      <c r="AB47" s="182"/>
      <c r="AC47" s="183"/>
      <c r="AD47" s="181">
        <f>AE50/AD50</f>
        <v>1</v>
      </c>
      <c r="AE47" s="182"/>
      <c r="AF47" s="183"/>
      <c r="AG47" s="181">
        <f>AH50/AG50</f>
        <v>1</v>
      </c>
      <c r="AH47" s="182"/>
      <c r="AI47" s="183"/>
      <c r="AJ47" s="181">
        <f>AK50/AJ50</f>
        <v>0.97619047619047616</v>
      </c>
      <c r="AK47" s="182"/>
      <c r="AL47" s="183"/>
      <c r="AN47" s="139"/>
      <c r="AO47" s="101"/>
      <c r="AP47" s="101"/>
      <c r="AQ47" s="26"/>
    </row>
    <row r="48" spans="1:58" ht="13.5" customHeight="1" thickBot="1">
      <c r="A48" s="93" t="s">
        <v>14</v>
      </c>
      <c r="B48" s="15">
        <v>51</v>
      </c>
      <c r="C48" s="16">
        <v>51</v>
      </c>
      <c r="D48" s="17">
        <f>B48-C48</f>
        <v>0</v>
      </c>
      <c r="E48" s="15">
        <v>9</v>
      </c>
      <c r="F48" s="16">
        <v>9</v>
      </c>
      <c r="G48" s="17">
        <f>E48-F48</f>
        <v>0</v>
      </c>
      <c r="H48" s="15">
        <v>9</v>
      </c>
      <c r="I48" s="16">
        <v>9</v>
      </c>
      <c r="J48" s="17">
        <f>H48-I48</f>
        <v>0</v>
      </c>
      <c r="K48" s="15">
        <v>9</v>
      </c>
      <c r="L48" s="16">
        <v>9</v>
      </c>
      <c r="M48" s="17">
        <f>K48-L48</f>
        <v>0</v>
      </c>
      <c r="N48" s="15">
        <v>51</v>
      </c>
      <c r="O48" s="16">
        <v>51</v>
      </c>
      <c r="P48" s="17">
        <f>N48-O48</f>
        <v>0</v>
      </c>
      <c r="Q48" s="15">
        <v>26</v>
      </c>
      <c r="R48" s="16">
        <v>26</v>
      </c>
      <c r="S48" s="17">
        <f>Q48-R48</f>
        <v>0</v>
      </c>
      <c r="T48" s="15">
        <v>26</v>
      </c>
      <c r="U48" s="16">
        <v>26</v>
      </c>
      <c r="V48" s="17">
        <f>T48-U48</f>
        <v>0</v>
      </c>
      <c r="W48" s="15">
        <v>26</v>
      </c>
      <c r="X48" s="16">
        <v>26</v>
      </c>
      <c r="Y48" s="125">
        <f>W48-X48</f>
        <v>0</v>
      </c>
      <c r="Z48" s="5" t="s">
        <v>21</v>
      </c>
      <c r="AA48" s="24">
        <v>48</v>
      </c>
      <c r="AB48" s="25">
        <v>48</v>
      </c>
      <c r="AC48" s="26">
        <f>AA48-AB48</f>
        <v>0</v>
      </c>
      <c r="AD48" s="24">
        <v>41</v>
      </c>
      <c r="AE48" s="25">
        <v>41</v>
      </c>
      <c r="AF48" s="26">
        <f>AD48-AE48</f>
        <v>0</v>
      </c>
      <c r="AG48" s="24">
        <v>41</v>
      </c>
      <c r="AH48" s="25">
        <v>41</v>
      </c>
      <c r="AI48" s="26">
        <f>AG48-AH48</f>
        <v>0</v>
      </c>
      <c r="AJ48" s="24">
        <v>42</v>
      </c>
      <c r="AK48" s="25">
        <v>41</v>
      </c>
      <c r="AL48" s="26">
        <f>AJ48-AK48</f>
        <v>1</v>
      </c>
      <c r="AN48" s="139"/>
      <c r="AO48" s="101"/>
      <c r="AP48" s="101"/>
      <c r="AQ48" s="26"/>
    </row>
    <row r="49" spans="1:43" ht="13.5" customHeight="1" thickBot="1">
      <c r="A49" s="93" t="s">
        <v>19</v>
      </c>
      <c r="B49" s="24">
        <v>45</v>
      </c>
      <c r="C49" s="25">
        <v>45</v>
      </c>
      <c r="D49" s="141">
        <f>B49-C49</f>
        <v>0</v>
      </c>
      <c r="E49" s="24">
        <v>12</v>
      </c>
      <c r="F49" s="25">
        <v>12</v>
      </c>
      <c r="G49" s="141">
        <f>E49-F49</f>
        <v>0</v>
      </c>
      <c r="H49" s="24">
        <v>12</v>
      </c>
      <c r="I49" s="25">
        <v>12</v>
      </c>
      <c r="J49" s="141">
        <f>H49-I49</f>
        <v>0</v>
      </c>
      <c r="K49" s="24">
        <v>12</v>
      </c>
      <c r="L49" s="25">
        <v>12</v>
      </c>
      <c r="M49" s="141">
        <f>K49-L49</f>
        <v>0</v>
      </c>
      <c r="N49" s="24">
        <v>45</v>
      </c>
      <c r="O49" s="25">
        <v>45</v>
      </c>
      <c r="P49" s="141">
        <f>N49-O49</f>
        <v>0</v>
      </c>
      <c r="Q49" s="24">
        <v>21</v>
      </c>
      <c r="R49" s="25">
        <v>21</v>
      </c>
      <c r="S49" s="141">
        <f>Q49-R49</f>
        <v>0</v>
      </c>
      <c r="T49" s="24">
        <v>21</v>
      </c>
      <c r="U49" s="25">
        <v>21</v>
      </c>
      <c r="V49" s="141">
        <f>T49-U49</f>
        <v>0</v>
      </c>
      <c r="W49" s="15">
        <v>26</v>
      </c>
      <c r="X49" s="143">
        <v>21</v>
      </c>
      <c r="Y49" s="144">
        <f>W49-X49</f>
        <v>5</v>
      </c>
      <c r="Z49" s="145"/>
      <c r="AA49" s="104"/>
      <c r="AB49" s="44"/>
      <c r="AC49" s="42"/>
      <c r="AD49" s="104"/>
      <c r="AE49" s="44"/>
      <c r="AF49" s="42"/>
      <c r="AG49" s="40"/>
      <c r="AH49" s="44"/>
      <c r="AI49" s="42"/>
      <c r="AJ49" s="40"/>
      <c r="AK49" s="44"/>
      <c r="AL49" s="42"/>
      <c r="AN49" s="139"/>
      <c r="AO49" s="101"/>
      <c r="AP49" s="101"/>
      <c r="AQ49" s="26"/>
    </row>
    <row r="50" spans="1:43" s="4" customFormat="1" ht="12.95" customHeight="1" thickBot="1">
      <c r="A50" s="146"/>
      <c r="B50" s="106">
        <f>SUM(B48:B49)</f>
        <v>96</v>
      </c>
      <c r="C50" s="106">
        <f t="shared" ref="C50:Y50" si="33">SUM(C48:C49)</f>
        <v>96</v>
      </c>
      <c r="D50" s="106">
        <f t="shared" si="33"/>
        <v>0</v>
      </c>
      <c r="E50" s="106">
        <f t="shared" si="33"/>
        <v>21</v>
      </c>
      <c r="F50" s="106">
        <f t="shared" si="33"/>
        <v>21</v>
      </c>
      <c r="G50" s="106">
        <f t="shared" si="33"/>
        <v>0</v>
      </c>
      <c r="H50" s="106">
        <f t="shared" si="33"/>
        <v>21</v>
      </c>
      <c r="I50" s="106">
        <f t="shared" si="33"/>
        <v>21</v>
      </c>
      <c r="J50" s="106">
        <f t="shared" si="33"/>
        <v>0</v>
      </c>
      <c r="K50" s="106">
        <f t="shared" si="33"/>
        <v>21</v>
      </c>
      <c r="L50" s="106">
        <f t="shared" si="33"/>
        <v>21</v>
      </c>
      <c r="M50" s="106">
        <f t="shared" si="33"/>
        <v>0</v>
      </c>
      <c r="N50" s="106">
        <f t="shared" si="33"/>
        <v>96</v>
      </c>
      <c r="O50" s="106">
        <f t="shared" si="33"/>
        <v>96</v>
      </c>
      <c r="P50" s="106">
        <f t="shared" si="33"/>
        <v>0</v>
      </c>
      <c r="Q50" s="106">
        <f t="shared" si="33"/>
        <v>47</v>
      </c>
      <c r="R50" s="106">
        <f t="shared" si="33"/>
        <v>47</v>
      </c>
      <c r="S50" s="106">
        <f t="shared" si="33"/>
        <v>0</v>
      </c>
      <c r="T50" s="106">
        <f t="shared" si="33"/>
        <v>47</v>
      </c>
      <c r="U50" s="106">
        <f t="shared" si="33"/>
        <v>47</v>
      </c>
      <c r="V50" s="106">
        <f t="shared" si="33"/>
        <v>0</v>
      </c>
      <c r="W50" s="106">
        <f t="shared" si="33"/>
        <v>52</v>
      </c>
      <c r="X50" s="106">
        <f t="shared" si="33"/>
        <v>47</v>
      </c>
      <c r="Y50" s="165">
        <f t="shared" si="33"/>
        <v>5</v>
      </c>
      <c r="Z50" s="10"/>
      <c r="AA50" s="106">
        <f t="shared" ref="AA50:AL50" si="34">SUM(AA48:AA49)</f>
        <v>48</v>
      </c>
      <c r="AB50" s="106">
        <f t="shared" si="34"/>
        <v>48</v>
      </c>
      <c r="AC50" s="106">
        <f t="shared" si="34"/>
        <v>0</v>
      </c>
      <c r="AD50" s="106">
        <f t="shared" si="34"/>
        <v>41</v>
      </c>
      <c r="AE50" s="106">
        <f t="shared" si="34"/>
        <v>41</v>
      </c>
      <c r="AF50" s="106">
        <f t="shared" si="34"/>
        <v>0</v>
      </c>
      <c r="AG50" s="106">
        <f t="shared" si="34"/>
        <v>41</v>
      </c>
      <c r="AH50" s="106">
        <f t="shared" si="34"/>
        <v>41</v>
      </c>
      <c r="AI50" s="106">
        <f t="shared" si="34"/>
        <v>0</v>
      </c>
      <c r="AJ50" s="106">
        <f t="shared" si="34"/>
        <v>42</v>
      </c>
      <c r="AK50" s="106">
        <f t="shared" si="34"/>
        <v>41</v>
      </c>
      <c r="AL50" s="173">
        <f t="shared" si="34"/>
        <v>1</v>
      </c>
      <c r="AN50" s="134"/>
      <c r="AO50" s="135"/>
      <c r="AP50" s="117"/>
      <c r="AQ50" s="81"/>
    </row>
    <row r="51" spans="1:43" s="156" customFormat="1" ht="25.5" customHeight="1" thickTop="1" thickBot="1">
      <c r="A51" s="154"/>
      <c r="B51" s="199" t="s">
        <v>77</v>
      </c>
      <c r="C51" s="200"/>
      <c r="D51" s="201"/>
      <c r="E51" s="199" t="s">
        <v>71</v>
      </c>
      <c r="F51" s="200"/>
      <c r="G51" s="201"/>
      <c r="H51" s="199" t="s">
        <v>72</v>
      </c>
      <c r="I51" s="200"/>
      <c r="J51" s="201"/>
      <c r="K51" s="202" t="s">
        <v>73</v>
      </c>
      <c r="L51" s="203"/>
      <c r="M51" s="204"/>
      <c r="N51" s="199" t="s">
        <v>102</v>
      </c>
      <c r="O51" s="200"/>
      <c r="P51" s="201"/>
      <c r="Q51" s="202" t="s">
        <v>92</v>
      </c>
      <c r="R51" s="203"/>
      <c r="S51" s="204"/>
      <c r="T51" s="199" t="s">
        <v>74</v>
      </c>
      <c r="U51" s="200"/>
      <c r="V51" s="201"/>
      <c r="W51" s="202" t="s">
        <v>75</v>
      </c>
      <c r="X51" s="203"/>
      <c r="Y51" s="204"/>
      <c r="Z51" s="212" t="s">
        <v>78</v>
      </c>
      <c r="AA51" s="200"/>
      <c r="AB51" s="201"/>
      <c r="AC51" s="199" t="s">
        <v>87</v>
      </c>
      <c r="AD51" s="200"/>
      <c r="AE51" s="201"/>
      <c r="AF51" s="199" t="s">
        <v>76</v>
      </c>
      <c r="AG51" s="200"/>
      <c r="AH51" s="201"/>
      <c r="AI51" s="202" t="s">
        <v>79</v>
      </c>
      <c r="AJ51" s="203"/>
      <c r="AK51" s="204"/>
      <c r="AL51" s="202" t="s">
        <v>112</v>
      </c>
      <c r="AM51" s="203"/>
      <c r="AN51" s="203"/>
      <c r="AO51" s="204"/>
      <c r="AP51" s="172"/>
      <c r="AQ51" s="155"/>
    </row>
    <row r="52" spans="1:43" ht="12.75" customHeight="1" thickBot="1">
      <c r="A52" s="147"/>
      <c r="B52" s="205">
        <f>C57/B57</f>
        <v>0.72180451127819545</v>
      </c>
      <c r="C52" s="206"/>
      <c r="D52" s="207"/>
      <c r="E52" s="205">
        <f>F57/E57</f>
        <v>0.78321678321678323</v>
      </c>
      <c r="F52" s="206"/>
      <c r="G52" s="207"/>
      <c r="H52" s="205">
        <f>I57/H57</f>
        <v>0.93984962406015038</v>
      </c>
      <c r="I52" s="206"/>
      <c r="J52" s="207"/>
      <c r="K52" s="205">
        <f>L57/K57</f>
        <v>0.96992481203007519</v>
      </c>
      <c r="L52" s="206"/>
      <c r="M52" s="207"/>
      <c r="N52" s="205">
        <f>O57/N57</f>
        <v>0.97826086956521741</v>
      </c>
      <c r="O52" s="206"/>
      <c r="P52" s="207"/>
      <c r="Q52" s="205">
        <f>R57/Q57</f>
        <v>1</v>
      </c>
      <c r="R52" s="206"/>
      <c r="S52" s="207"/>
      <c r="T52" s="181">
        <f>U57/T57</f>
        <v>0.97619047619047616</v>
      </c>
      <c r="U52" s="182"/>
      <c r="V52" s="183"/>
      <c r="W52" s="181" t="e">
        <f>X57/W57</f>
        <v>#DIV/0!</v>
      </c>
      <c r="X52" s="182"/>
      <c r="Y52" s="183"/>
      <c r="Z52" s="181">
        <f>AA57/Z57</f>
        <v>1</v>
      </c>
      <c r="AA52" s="182"/>
      <c r="AB52" s="183"/>
      <c r="AC52" s="181">
        <f>AD57/AC57</f>
        <v>0.88461538461538458</v>
      </c>
      <c r="AD52" s="182"/>
      <c r="AE52" s="183"/>
      <c r="AF52" s="205">
        <f>AG57/AF57</f>
        <v>1</v>
      </c>
      <c r="AG52" s="206"/>
      <c r="AH52" s="207"/>
      <c r="AI52" s="205">
        <f>AJ57/AI57</f>
        <v>1</v>
      </c>
      <c r="AJ52" s="206"/>
      <c r="AK52" s="207"/>
      <c r="AL52" s="213">
        <v>1</v>
      </c>
      <c r="AM52" s="214"/>
      <c r="AN52" s="214"/>
      <c r="AO52" s="215"/>
      <c r="AP52" s="139"/>
      <c r="AQ52" s="102"/>
    </row>
    <row r="53" spans="1:43">
      <c r="A53" s="64" t="s">
        <v>15</v>
      </c>
      <c r="B53" s="15">
        <v>65</v>
      </c>
      <c r="C53" s="16">
        <v>54</v>
      </c>
      <c r="D53" s="17">
        <f>B53-C53</f>
        <v>11</v>
      </c>
      <c r="E53" s="15">
        <v>75</v>
      </c>
      <c r="F53" s="16">
        <v>60</v>
      </c>
      <c r="G53" s="17">
        <f>E53-F53</f>
        <v>15</v>
      </c>
      <c r="H53" s="15">
        <v>65</v>
      </c>
      <c r="I53" s="16">
        <v>65</v>
      </c>
      <c r="J53" s="17">
        <f>H53-I53</f>
        <v>0</v>
      </c>
      <c r="K53" s="15">
        <v>65</v>
      </c>
      <c r="L53" s="16">
        <v>64</v>
      </c>
      <c r="M53" s="17">
        <f>K53-L53</f>
        <v>1</v>
      </c>
      <c r="N53" s="15">
        <v>27</v>
      </c>
      <c r="O53" s="16">
        <v>27</v>
      </c>
      <c r="P53" s="17">
        <f>N53-O53</f>
        <v>0</v>
      </c>
      <c r="Q53" s="15">
        <v>22</v>
      </c>
      <c r="R53" s="16">
        <v>22</v>
      </c>
      <c r="S53" s="17">
        <f>Q53-R53</f>
        <v>0</v>
      </c>
      <c r="T53" s="148">
        <v>16</v>
      </c>
      <c r="U53" s="149">
        <v>15</v>
      </c>
      <c r="V53" s="17">
        <f>T53-U53</f>
        <v>1</v>
      </c>
      <c r="W53" s="148"/>
      <c r="X53" s="16"/>
      <c r="Y53" s="17"/>
      <c r="Z53" s="15">
        <v>27</v>
      </c>
      <c r="AA53" s="16">
        <v>27</v>
      </c>
      <c r="AB53" s="17">
        <f>Z53-AA53</f>
        <v>0</v>
      </c>
      <c r="AC53" s="148">
        <v>22</v>
      </c>
      <c r="AD53" s="16">
        <v>22</v>
      </c>
      <c r="AE53" s="17">
        <f>AC53-AD53</f>
        <v>0</v>
      </c>
      <c r="AF53" s="15">
        <v>16</v>
      </c>
      <c r="AG53" s="16">
        <v>16</v>
      </c>
      <c r="AH53" s="17">
        <f>AF53-AG53</f>
        <v>0</v>
      </c>
      <c r="AI53" s="15"/>
      <c r="AJ53" s="16"/>
      <c r="AK53" s="17"/>
      <c r="AL53" s="178" t="s">
        <v>0</v>
      </c>
      <c r="AM53" s="179"/>
      <c r="AN53" s="179" t="s">
        <v>2</v>
      </c>
      <c r="AO53" s="180" t="s">
        <v>0</v>
      </c>
      <c r="AP53" s="139"/>
      <c r="AQ53" s="102"/>
    </row>
    <row r="54" spans="1:43">
      <c r="A54" s="64" t="s">
        <v>17</v>
      </c>
      <c r="B54" s="24">
        <v>54</v>
      </c>
      <c r="C54" s="25">
        <v>34</v>
      </c>
      <c r="D54" s="26">
        <f>B54-C54</f>
        <v>20</v>
      </c>
      <c r="E54" s="24">
        <v>54</v>
      </c>
      <c r="F54" s="25">
        <v>46</v>
      </c>
      <c r="G54" s="26">
        <f>E54-F54</f>
        <v>8</v>
      </c>
      <c r="H54" s="24">
        <v>54</v>
      </c>
      <c r="I54" s="25">
        <v>51</v>
      </c>
      <c r="J54" s="26">
        <f>H54-I54</f>
        <v>3</v>
      </c>
      <c r="K54" s="24">
        <v>54</v>
      </c>
      <c r="L54" s="25">
        <v>52</v>
      </c>
      <c r="M54" s="26">
        <f>K54-L54</f>
        <v>2</v>
      </c>
      <c r="N54" s="24"/>
      <c r="O54" s="25"/>
      <c r="P54" s="26"/>
      <c r="Q54" s="24"/>
      <c r="R54" s="25"/>
      <c r="S54" s="26"/>
      <c r="T54" s="24"/>
      <c r="U54" s="25"/>
      <c r="V54" s="26"/>
      <c r="W54" s="24"/>
      <c r="X54" s="25"/>
      <c r="Y54" s="26"/>
      <c r="Z54" s="142"/>
      <c r="AA54" s="25"/>
      <c r="AB54" s="26"/>
      <c r="AC54" s="24"/>
      <c r="AD54" s="25"/>
      <c r="AE54" s="26"/>
      <c r="AF54" s="142"/>
      <c r="AG54" s="25"/>
      <c r="AH54" s="26"/>
      <c r="AI54" s="24">
        <v>54</v>
      </c>
      <c r="AJ54" s="25">
        <v>54</v>
      </c>
      <c r="AK54" s="26">
        <f>AI54-AJ54</f>
        <v>0</v>
      </c>
      <c r="AL54" s="175">
        <v>54</v>
      </c>
      <c r="AM54" s="176"/>
      <c r="AN54" s="176">
        <v>54</v>
      </c>
      <c r="AO54" s="177">
        <v>0</v>
      </c>
      <c r="AP54" s="139"/>
      <c r="AQ54" s="102"/>
    </row>
    <row r="55" spans="1:43">
      <c r="A55" s="64" t="s">
        <v>20</v>
      </c>
      <c r="B55" s="24">
        <v>14</v>
      </c>
      <c r="C55" s="25">
        <v>8</v>
      </c>
      <c r="D55" s="26">
        <f t="shared" ref="D55" si="35">B55-C55</f>
        <v>6</v>
      </c>
      <c r="E55" s="24">
        <v>14</v>
      </c>
      <c r="F55" s="25">
        <v>6</v>
      </c>
      <c r="G55" s="26">
        <f t="shared" ref="G55" si="36">E55-F55</f>
        <v>8</v>
      </c>
      <c r="H55" s="24">
        <v>14</v>
      </c>
      <c r="I55" s="25">
        <v>9</v>
      </c>
      <c r="J55" s="26">
        <f t="shared" ref="J55" si="37">H55-I55</f>
        <v>5</v>
      </c>
      <c r="K55" s="24">
        <v>14</v>
      </c>
      <c r="L55" s="25">
        <v>13</v>
      </c>
      <c r="M55" s="26">
        <f t="shared" ref="M55" si="38">K55-L55</f>
        <v>1</v>
      </c>
      <c r="N55" s="24">
        <v>9</v>
      </c>
      <c r="O55" s="25">
        <v>8</v>
      </c>
      <c r="P55" s="26">
        <f t="shared" ref="P55:P56" si="39">N55-O55</f>
        <v>1</v>
      </c>
      <c r="Q55" s="24">
        <v>5</v>
      </c>
      <c r="R55" s="25">
        <v>5</v>
      </c>
      <c r="S55" s="26">
        <f>Q55-R55</f>
        <v>0</v>
      </c>
      <c r="T55" s="24"/>
      <c r="U55" s="25"/>
      <c r="V55" s="26"/>
      <c r="W55" s="24"/>
      <c r="X55" s="25"/>
      <c r="Y55" s="26"/>
      <c r="Z55" s="24">
        <v>9</v>
      </c>
      <c r="AA55" s="25">
        <v>9</v>
      </c>
      <c r="AB55" s="26">
        <f t="shared" ref="AB55:AB56" si="40">Z55-AA55</f>
        <v>0</v>
      </c>
      <c r="AC55" s="24">
        <v>5</v>
      </c>
      <c r="AD55" s="25">
        <v>3</v>
      </c>
      <c r="AE55" s="26">
        <f t="shared" ref="AE55" si="41">AC55-AD55</f>
        <v>2</v>
      </c>
      <c r="AF55" s="142"/>
      <c r="AG55" s="25"/>
      <c r="AH55" s="26"/>
      <c r="AI55" s="24"/>
      <c r="AJ55" s="25"/>
      <c r="AK55" s="26"/>
      <c r="AL55" s="175"/>
      <c r="AM55" s="176"/>
      <c r="AN55" s="176"/>
      <c r="AO55" s="177"/>
      <c r="AP55" s="139"/>
      <c r="AQ55" s="102"/>
    </row>
    <row r="56" spans="1:43" ht="12.75" thickBot="1">
      <c r="A56" s="64" t="s">
        <v>70</v>
      </c>
      <c r="B56" s="103"/>
      <c r="C56" s="45"/>
      <c r="D56" s="26"/>
      <c r="E56" s="103"/>
      <c r="F56" s="45"/>
      <c r="G56" s="26"/>
      <c r="H56" s="103"/>
      <c r="I56" s="45"/>
      <c r="J56" s="26"/>
      <c r="K56" s="103"/>
      <c r="L56" s="45"/>
      <c r="M56" s="26"/>
      <c r="N56" s="103">
        <v>10</v>
      </c>
      <c r="O56" s="45">
        <v>10</v>
      </c>
      <c r="P56" s="26">
        <f t="shared" si="39"/>
        <v>0</v>
      </c>
      <c r="Q56" s="103">
        <v>25</v>
      </c>
      <c r="R56" s="45">
        <v>25</v>
      </c>
      <c r="S56" s="42">
        <f>Q56-R56</f>
        <v>0</v>
      </c>
      <c r="T56" s="103">
        <v>26</v>
      </c>
      <c r="U56" s="45">
        <v>26</v>
      </c>
      <c r="V56" s="81">
        <f t="shared" ref="V56" si="42">T56-U56</f>
        <v>0</v>
      </c>
      <c r="W56" s="103"/>
      <c r="X56" s="45"/>
      <c r="Y56" s="26"/>
      <c r="Z56" s="103">
        <v>10</v>
      </c>
      <c r="AA56" s="45">
        <v>10</v>
      </c>
      <c r="AB56" s="81">
        <f t="shared" si="40"/>
        <v>0</v>
      </c>
      <c r="AC56" s="103">
        <v>25</v>
      </c>
      <c r="AD56" s="45">
        <v>21</v>
      </c>
      <c r="AE56" s="81">
        <f t="shared" ref="AE56" si="43">AC56-AD56</f>
        <v>4</v>
      </c>
      <c r="AF56" s="150">
        <v>26</v>
      </c>
      <c r="AG56" s="45">
        <v>26</v>
      </c>
      <c r="AH56" s="81">
        <f t="shared" ref="AH56" si="44">AF56-AG56</f>
        <v>0</v>
      </c>
      <c r="AI56" s="103"/>
      <c r="AJ56" s="45"/>
      <c r="AK56" s="26"/>
      <c r="AL56" s="175"/>
      <c r="AM56" s="176"/>
      <c r="AN56" s="176"/>
      <c r="AO56" s="177"/>
      <c r="AP56" s="139"/>
      <c r="AQ56" s="102"/>
    </row>
    <row r="57" spans="1:43" s="4" customFormat="1" ht="12" customHeight="1" thickBot="1">
      <c r="A57" s="151"/>
      <c r="B57" s="6">
        <f>SUM(B53:B56)</f>
        <v>133</v>
      </c>
      <c r="C57" s="6">
        <f t="shared" ref="C57:S57" si="45">SUM(C53:C56)</f>
        <v>96</v>
      </c>
      <c r="D57" s="10">
        <f t="shared" si="45"/>
        <v>37</v>
      </c>
      <c r="E57" s="6">
        <f t="shared" si="45"/>
        <v>143</v>
      </c>
      <c r="F57" s="6">
        <f t="shared" si="45"/>
        <v>112</v>
      </c>
      <c r="G57" s="6">
        <f t="shared" si="45"/>
        <v>31</v>
      </c>
      <c r="H57" s="6">
        <f t="shared" si="45"/>
        <v>133</v>
      </c>
      <c r="I57" s="6">
        <f t="shared" si="45"/>
        <v>125</v>
      </c>
      <c r="J57" s="6">
        <f t="shared" si="45"/>
        <v>8</v>
      </c>
      <c r="K57" s="6">
        <f t="shared" si="45"/>
        <v>133</v>
      </c>
      <c r="L57" s="6">
        <f t="shared" si="45"/>
        <v>129</v>
      </c>
      <c r="M57" s="6">
        <f t="shared" si="45"/>
        <v>4</v>
      </c>
      <c r="N57" s="6">
        <f t="shared" si="45"/>
        <v>46</v>
      </c>
      <c r="O57" s="6">
        <f t="shared" si="45"/>
        <v>45</v>
      </c>
      <c r="P57" s="6">
        <f t="shared" si="45"/>
        <v>1</v>
      </c>
      <c r="Q57" s="6">
        <f t="shared" si="45"/>
        <v>52</v>
      </c>
      <c r="R57" s="6">
        <f t="shared" si="45"/>
        <v>52</v>
      </c>
      <c r="S57" s="6">
        <f t="shared" si="45"/>
        <v>0</v>
      </c>
      <c r="T57" s="6">
        <f t="shared" ref="T57:AK57" si="46">SUM(T53:T56)</f>
        <v>42</v>
      </c>
      <c r="U57" s="6">
        <f t="shared" si="46"/>
        <v>41</v>
      </c>
      <c r="V57" s="6">
        <f t="shared" si="46"/>
        <v>1</v>
      </c>
      <c r="W57" s="6">
        <f t="shared" si="46"/>
        <v>0</v>
      </c>
      <c r="X57" s="6">
        <f t="shared" si="46"/>
        <v>0</v>
      </c>
      <c r="Y57" s="6">
        <f t="shared" si="46"/>
        <v>0</v>
      </c>
      <c r="Z57" s="6">
        <f t="shared" si="46"/>
        <v>46</v>
      </c>
      <c r="AA57" s="6">
        <f t="shared" si="46"/>
        <v>46</v>
      </c>
      <c r="AB57" s="6">
        <f t="shared" si="46"/>
        <v>0</v>
      </c>
      <c r="AC57" s="6">
        <f t="shared" si="46"/>
        <v>52</v>
      </c>
      <c r="AD57" s="6">
        <f t="shared" si="46"/>
        <v>46</v>
      </c>
      <c r="AE57" s="6">
        <f t="shared" si="46"/>
        <v>6</v>
      </c>
      <c r="AF57" s="6">
        <f t="shared" si="46"/>
        <v>42</v>
      </c>
      <c r="AG57" s="6">
        <f t="shared" si="46"/>
        <v>42</v>
      </c>
      <c r="AH57" s="6">
        <f t="shared" si="46"/>
        <v>0</v>
      </c>
      <c r="AI57" s="6">
        <f t="shared" si="46"/>
        <v>54</v>
      </c>
      <c r="AJ57" s="6">
        <f t="shared" si="46"/>
        <v>54</v>
      </c>
      <c r="AK57" s="10">
        <f t="shared" si="46"/>
        <v>0</v>
      </c>
      <c r="AL57" s="40">
        <f>SUM(AL54:AL56)</f>
        <v>54</v>
      </c>
      <c r="AM57" s="44"/>
      <c r="AN57" s="44">
        <f>SUM(AN54:AN56)</f>
        <v>54</v>
      </c>
      <c r="AO57" s="42">
        <f>SUM(AO54:AO56)</f>
        <v>0</v>
      </c>
      <c r="AP57" s="174"/>
      <c r="AQ57" s="152"/>
    </row>
    <row r="58" spans="1:43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</row>
    <row r="59" spans="1:43">
      <c r="A59" s="153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</row>
    <row r="60" spans="1:43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  <c r="AC60" s="153"/>
    </row>
    <row r="61" spans="1:43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</row>
    <row r="62" spans="1:43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</row>
    <row r="63" spans="1:43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  <c r="AC63" s="153"/>
    </row>
    <row r="64" spans="1:43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</row>
    <row r="65" spans="1:29">
      <c r="A65" s="153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</row>
    <row r="66" spans="1:29">
      <c r="A66" s="153"/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</row>
    <row r="67" spans="1:29">
      <c r="A67" s="153"/>
      <c r="B67" s="153"/>
      <c r="C67" s="153"/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</row>
    <row r="68" spans="1:29">
      <c r="A68" s="153"/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</row>
    <row r="69" spans="1:29">
      <c r="A69" s="153"/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</row>
    <row r="70" spans="1:29">
      <c r="A70" s="153"/>
      <c r="B70" s="153"/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</row>
    <row r="71" spans="1:29">
      <c r="A71" s="153"/>
      <c r="B71" s="153"/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</row>
    <row r="72" spans="1:29">
      <c r="A72" s="153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</row>
    <row r="73" spans="1:29">
      <c r="A73" s="153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</row>
    <row r="74" spans="1:29">
      <c r="A74" s="153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</row>
    <row r="75" spans="1:29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</row>
    <row r="76" spans="1:29">
      <c r="A76" s="153"/>
      <c r="B76" s="153"/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</row>
    <row r="77" spans="1:29">
      <c r="A77" s="153"/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</row>
    <row r="78" spans="1:29">
      <c r="A78" s="153"/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</row>
    <row r="79" spans="1:29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</row>
    <row r="80" spans="1:29">
      <c r="A80" s="153"/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</row>
    <row r="81" spans="1:29">
      <c r="A81" s="153"/>
      <c r="B81" s="153"/>
      <c r="C81" s="153"/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</row>
    <row r="82" spans="1:29">
      <c r="A82" s="153"/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</row>
    <row r="83" spans="1:29">
      <c r="A83" s="153"/>
      <c r="B83" s="153"/>
      <c r="C83" s="153"/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</row>
    <row r="84" spans="1:29">
      <c r="A84" s="153"/>
      <c r="B84" s="153"/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</row>
    <row r="85" spans="1:29">
      <c r="A85" s="153"/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</row>
    <row r="86" spans="1:29">
      <c r="A86" s="153"/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</row>
    <row r="87" spans="1:29">
      <c r="A87" s="153"/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</row>
    <row r="88" spans="1:29">
      <c r="A88" s="153"/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</row>
    <row r="89" spans="1:29">
      <c r="A89" s="153"/>
      <c r="B89" s="153"/>
      <c r="C89" s="153"/>
      <c r="D89" s="153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</row>
    <row r="90" spans="1:29">
      <c r="A90" s="153"/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</row>
    <row r="91" spans="1:29">
      <c r="A91" s="153"/>
      <c r="B91" s="153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</row>
    <row r="92" spans="1:29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</row>
    <row r="93" spans="1:29">
      <c r="A93" s="153"/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</row>
    <row r="94" spans="1:29">
      <c r="A94" s="153"/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</row>
    <row r="95" spans="1:29">
      <c r="A95" s="153"/>
      <c r="B95" s="153"/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  <c r="AC95" s="153"/>
    </row>
    <row r="96" spans="1:29">
      <c r="A96" s="153"/>
      <c r="B96" s="153"/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</row>
    <row r="97" spans="1:29">
      <c r="A97" s="153"/>
      <c r="B97" s="153"/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</row>
    <row r="98" spans="1:29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</row>
    <row r="99" spans="1:29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</row>
    <row r="100" spans="1:29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</row>
    <row r="101" spans="1:29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</row>
    <row r="102" spans="1:29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</row>
    <row r="104" spans="1:29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</row>
    <row r="105" spans="1:29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</row>
    <row r="106" spans="1:29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</row>
    <row r="107" spans="1:29">
      <c r="A107" s="153"/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</row>
    <row r="108" spans="1:29">
      <c r="A108" s="153"/>
      <c r="B108" s="153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</row>
    <row r="109" spans="1:29">
      <c r="A109" s="153"/>
      <c r="B109" s="153"/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</row>
    <row r="110" spans="1:29">
      <c r="A110" s="153"/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</row>
    <row r="111" spans="1:29">
      <c r="A111" s="153"/>
      <c r="B111" s="153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</row>
    <row r="112" spans="1:29">
      <c r="A112" s="153"/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</row>
    <row r="113" spans="1:29">
      <c r="A113" s="153"/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</row>
    <row r="114" spans="1:29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</row>
    <row r="115" spans="1:29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</row>
    <row r="116" spans="1:29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</row>
    <row r="117" spans="1:29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</row>
    <row r="118" spans="1:29">
      <c r="A118" s="153"/>
      <c r="B118" s="153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</row>
    <row r="119" spans="1:29">
      <c r="A119" s="153"/>
      <c r="B119" s="153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</row>
    <row r="120" spans="1:29">
      <c r="A120" s="153"/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</row>
    <row r="121" spans="1:29">
      <c r="A121" s="153"/>
      <c r="B121" s="153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</row>
    <row r="122" spans="1:29">
      <c r="A122" s="153"/>
      <c r="B122" s="153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</row>
    <row r="123" spans="1:29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</row>
    <row r="124" spans="1:29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</row>
    <row r="125" spans="1:29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</row>
    <row r="126" spans="1:29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</row>
    <row r="127" spans="1:29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</row>
    <row r="128" spans="1:29">
      <c r="A128" s="153"/>
      <c r="B128" s="153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</row>
    <row r="129" spans="1:29">
      <c r="A129" s="153"/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</row>
    <row r="130" spans="1:29">
      <c r="A130" s="153"/>
      <c r="B130" s="153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</row>
    <row r="131" spans="1:29">
      <c r="A131" s="153"/>
      <c r="B131" s="153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</row>
    <row r="132" spans="1:29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</row>
    <row r="133" spans="1:29">
      <c r="A133" s="153"/>
      <c r="B133" s="153"/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3"/>
      <c r="AA133" s="153"/>
      <c r="AB133" s="153"/>
      <c r="AC133" s="153"/>
    </row>
    <row r="134" spans="1:29">
      <c r="A134" s="153"/>
      <c r="B134" s="153"/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3"/>
      <c r="AA134" s="153"/>
      <c r="AB134" s="153"/>
      <c r="AC134" s="153"/>
    </row>
    <row r="135" spans="1:29">
      <c r="A135" s="153"/>
      <c r="B135" s="153"/>
      <c r="C135" s="153"/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</row>
    <row r="136" spans="1:29">
      <c r="A136" s="153"/>
      <c r="B136" s="153"/>
      <c r="C136" s="153"/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3"/>
      <c r="AA136" s="153"/>
      <c r="AB136" s="153"/>
      <c r="AC136" s="153"/>
    </row>
    <row r="137" spans="1:29">
      <c r="A137" s="153"/>
      <c r="B137" s="153"/>
      <c r="C137" s="153"/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3"/>
      <c r="AA137" s="153"/>
      <c r="AB137" s="153"/>
      <c r="AC137" s="153"/>
    </row>
    <row r="138" spans="1:29">
      <c r="A138" s="153"/>
      <c r="B138" s="153"/>
      <c r="C138" s="153"/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</row>
    <row r="139" spans="1:29">
      <c r="A139" s="153"/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153"/>
      <c r="AC139" s="153"/>
    </row>
    <row r="140" spans="1:29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3"/>
      <c r="AA140" s="153"/>
      <c r="AB140" s="153"/>
      <c r="AC140" s="153"/>
    </row>
    <row r="141" spans="1:29">
      <c r="A141" s="153"/>
      <c r="B141" s="153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3"/>
      <c r="AA141" s="153"/>
      <c r="AB141" s="153"/>
      <c r="AC141" s="153"/>
    </row>
    <row r="142" spans="1:29">
      <c r="A142" s="153"/>
      <c r="B142" s="153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3"/>
      <c r="AA142" s="153"/>
      <c r="AB142" s="153"/>
      <c r="AC142" s="153"/>
    </row>
    <row r="143" spans="1:29">
      <c r="A143" s="153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</row>
    <row r="144" spans="1:29">
      <c r="A144" s="153"/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3"/>
      <c r="AA144" s="153"/>
      <c r="AB144" s="153"/>
      <c r="AC144" s="153"/>
    </row>
    <row r="145" spans="1:29">
      <c r="A145" s="153"/>
      <c r="B145" s="153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3"/>
      <c r="AA145" s="153"/>
      <c r="AB145" s="153"/>
      <c r="AC145" s="153"/>
    </row>
    <row r="146" spans="1:29">
      <c r="A146" s="153"/>
      <c r="B146" s="153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3"/>
      <c r="AA146" s="153"/>
      <c r="AB146" s="153"/>
      <c r="AC146" s="153"/>
    </row>
    <row r="147" spans="1:29">
      <c r="A147" s="153"/>
      <c r="B147" s="153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</row>
    <row r="148" spans="1:29">
      <c r="A148" s="153"/>
      <c r="B148" s="153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3"/>
      <c r="AA148" s="153"/>
      <c r="AB148" s="153"/>
      <c r="AC148" s="153"/>
    </row>
    <row r="149" spans="1:29">
      <c r="A149" s="153"/>
      <c r="B149" s="153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3"/>
      <c r="AA149" s="153"/>
      <c r="AB149" s="153"/>
      <c r="AC149" s="153"/>
    </row>
    <row r="150" spans="1:29">
      <c r="A150" s="153"/>
      <c r="B150" s="153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3"/>
      <c r="AA150" s="153"/>
      <c r="AB150" s="153"/>
      <c r="AC150" s="153"/>
    </row>
    <row r="151" spans="1:29">
      <c r="A151" s="153"/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3"/>
      <c r="AA151" s="153"/>
      <c r="AB151" s="153"/>
      <c r="AC151" s="153"/>
    </row>
    <row r="152" spans="1:29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3"/>
      <c r="AA152" s="153"/>
      <c r="AB152" s="153"/>
      <c r="AC152" s="153"/>
    </row>
    <row r="153" spans="1:29">
      <c r="A153" s="153"/>
      <c r="B153" s="153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3"/>
      <c r="AA153" s="153"/>
      <c r="AB153" s="153"/>
      <c r="AC153" s="153"/>
    </row>
    <row r="154" spans="1:29">
      <c r="A154" s="153"/>
      <c r="B154" s="153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3"/>
      <c r="AA154" s="153"/>
      <c r="AB154" s="153"/>
      <c r="AC154" s="153"/>
    </row>
    <row r="155" spans="1:29">
      <c r="A155" s="153"/>
      <c r="B155" s="153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3"/>
      <c r="AA155" s="153"/>
      <c r="AB155" s="153"/>
      <c r="AC155" s="153"/>
    </row>
    <row r="156" spans="1:29">
      <c r="A156" s="153"/>
      <c r="B156" s="153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3"/>
      <c r="AA156" s="153"/>
      <c r="AB156" s="153"/>
      <c r="AC156" s="153"/>
    </row>
    <row r="157" spans="1:29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3"/>
      <c r="AA157" s="153"/>
      <c r="AB157" s="153"/>
      <c r="AC157" s="153"/>
    </row>
    <row r="158" spans="1:29">
      <c r="A158" s="153"/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3"/>
      <c r="AA158" s="153"/>
      <c r="AB158" s="153"/>
      <c r="AC158" s="153"/>
    </row>
    <row r="159" spans="1:29">
      <c r="A159" s="153"/>
      <c r="B159" s="153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</row>
    <row r="160" spans="1:29">
      <c r="A160" s="153"/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</row>
    <row r="161" spans="1:29">
      <c r="A161" s="153"/>
      <c r="B161" s="153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  <c r="AB161" s="153"/>
      <c r="AC161" s="153"/>
    </row>
    <row r="162" spans="1:29">
      <c r="A162" s="153"/>
      <c r="B162" s="153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</row>
    <row r="163" spans="1:29">
      <c r="A163" s="153"/>
      <c r="B163" s="153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  <c r="AB163" s="153"/>
      <c r="AC163" s="153"/>
    </row>
    <row r="164" spans="1:29">
      <c r="A164" s="153"/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/>
      <c r="AA164" s="153"/>
      <c r="AB164" s="153"/>
      <c r="AC164" s="153"/>
    </row>
    <row r="165" spans="1:29">
      <c r="A165" s="153"/>
      <c r="B165" s="153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3"/>
      <c r="AA165" s="153"/>
      <c r="AB165" s="153"/>
      <c r="AC165" s="153"/>
    </row>
    <row r="166" spans="1:29">
      <c r="A166" s="153"/>
      <c r="B166" s="153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</row>
    <row r="167" spans="1:29">
      <c r="A167" s="153"/>
      <c r="B167" s="153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</row>
    <row r="168" spans="1:29">
      <c r="A168" s="153"/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</row>
    <row r="169" spans="1:29">
      <c r="A169" s="153"/>
      <c r="B169" s="153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</row>
    <row r="170" spans="1:29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3"/>
      <c r="AA170" s="153"/>
      <c r="AB170" s="153"/>
      <c r="AC170" s="153"/>
    </row>
    <row r="171" spans="1:29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</row>
    <row r="172" spans="1:29">
      <c r="A172" s="153"/>
      <c r="B172" s="153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</row>
    <row r="173" spans="1:29">
      <c r="A173" s="153"/>
      <c r="B173" s="153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</row>
    <row r="174" spans="1:29">
      <c r="A174" s="153"/>
      <c r="B174" s="153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  <c r="AB174" s="153"/>
      <c r="AC174" s="153"/>
    </row>
    <row r="175" spans="1:29">
      <c r="A175" s="153"/>
      <c r="B175" s="153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</row>
    <row r="176" spans="1:29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</row>
    <row r="177" spans="1:29">
      <c r="A177" s="153"/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</row>
    <row r="178" spans="1:29">
      <c r="A178" s="153"/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</row>
    <row r="179" spans="1:29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  <c r="AB179" s="153"/>
      <c r="AC179" s="153"/>
    </row>
    <row r="180" spans="1:29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3"/>
    </row>
    <row r="181" spans="1:29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</row>
    <row r="182" spans="1:29">
      <c r="A182" s="153"/>
      <c r="B182" s="153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</row>
    <row r="183" spans="1:29">
      <c r="A183" s="153"/>
      <c r="B183" s="153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</row>
    <row r="184" spans="1:29">
      <c r="A184" s="153"/>
      <c r="B184" s="153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  <c r="AB184" s="153"/>
      <c r="AC184" s="153"/>
    </row>
    <row r="185" spans="1:29">
      <c r="A185" s="153"/>
      <c r="B185" s="153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  <c r="AB185" s="153"/>
      <c r="AC185" s="153"/>
    </row>
    <row r="186" spans="1:29">
      <c r="A186" s="153"/>
      <c r="B186" s="153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</row>
    <row r="187" spans="1:29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</row>
    <row r="188" spans="1:29">
      <c r="A188" s="153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</row>
    <row r="189" spans="1:29">
      <c r="A189" s="153"/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  <c r="AB189" s="153"/>
      <c r="AC189" s="153"/>
    </row>
    <row r="190" spans="1:29">
      <c r="A190" s="153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</row>
    <row r="191" spans="1:29">
      <c r="A191" s="153"/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</row>
    <row r="192" spans="1:29">
      <c r="A192" s="153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</row>
    <row r="193" spans="1:29">
      <c r="A193" s="153"/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</row>
    <row r="194" spans="1:29">
      <c r="A194" s="153"/>
      <c r="B194" s="153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3"/>
    </row>
    <row r="195" spans="1:29">
      <c r="A195" s="153"/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3"/>
    </row>
    <row r="196" spans="1:29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</row>
    <row r="197" spans="1:29">
      <c r="A197" s="153"/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</row>
    <row r="198" spans="1:29">
      <c r="A198" s="153"/>
      <c r="B198" s="153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</row>
    <row r="199" spans="1:29">
      <c r="A199" s="153"/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  <c r="AB199" s="153"/>
      <c r="AC199" s="153"/>
    </row>
    <row r="200" spans="1:29">
      <c r="A200" s="153"/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  <c r="AB200" s="153"/>
      <c r="AC200" s="153"/>
    </row>
    <row r="201" spans="1:29">
      <c r="A201" s="153"/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</row>
    <row r="202" spans="1:29">
      <c r="A202" s="153"/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</row>
    <row r="203" spans="1:29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</row>
    <row r="204" spans="1:29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  <c r="AB204" s="153"/>
      <c r="AC204" s="153"/>
    </row>
    <row r="205" spans="1:29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  <c r="AB205" s="153"/>
      <c r="AC205" s="153"/>
    </row>
    <row r="206" spans="1:29">
      <c r="A206" s="153"/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</row>
    <row r="207" spans="1:29">
      <c r="A207" s="153"/>
      <c r="B207" s="153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</row>
    <row r="208" spans="1:29">
      <c r="A208" s="153"/>
      <c r="B208" s="153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</row>
    <row r="209" spans="1:29">
      <c r="A209" s="153"/>
      <c r="B209" s="153"/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  <c r="AB209" s="153"/>
      <c r="AC209" s="153"/>
    </row>
    <row r="210" spans="1:29">
      <c r="A210" s="153"/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  <c r="AB210" s="153"/>
      <c r="AC210" s="153"/>
    </row>
    <row r="211" spans="1:29">
      <c r="A211" s="153"/>
      <c r="B211" s="153"/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</row>
    <row r="212" spans="1:29">
      <c r="A212" s="153"/>
      <c r="B212" s="153"/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</row>
    <row r="213" spans="1:29">
      <c r="A213" s="153"/>
      <c r="B213" s="153"/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</row>
    <row r="214" spans="1:29">
      <c r="A214" s="153"/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  <c r="AB214" s="153"/>
      <c r="AC214" s="153"/>
    </row>
    <row r="215" spans="1:29">
      <c r="A215" s="153"/>
      <c r="B215" s="153"/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  <c r="AB215" s="153"/>
      <c r="AC215" s="153"/>
    </row>
    <row r="216" spans="1:29">
      <c r="A216" s="153"/>
      <c r="B216" s="153"/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</row>
    <row r="217" spans="1:29">
      <c r="A217" s="153"/>
      <c r="B217" s="153"/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</row>
    <row r="218" spans="1:29">
      <c r="A218" s="153"/>
      <c r="B218" s="153"/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</row>
    <row r="219" spans="1:29">
      <c r="A219" s="153"/>
      <c r="B219" s="153"/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  <c r="AB219" s="153"/>
      <c r="AC219" s="153"/>
    </row>
    <row r="220" spans="1:29">
      <c r="A220" s="153"/>
      <c r="B220" s="153"/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</row>
    <row r="221" spans="1:29">
      <c r="A221" s="153"/>
      <c r="B221" s="153"/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</row>
    <row r="222" spans="1:29">
      <c r="A222" s="153"/>
      <c r="B222" s="153"/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</row>
    <row r="223" spans="1:29">
      <c r="A223" s="153"/>
      <c r="B223" s="153"/>
      <c r="C223" s="153"/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  <c r="AB223" s="153"/>
      <c r="AC223" s="153"/>
    </row>
    <row r="224" spans="1:29">
      <c r="A224" s="153"/>
      <c r="B224" s="153"/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3"/>
      <c r="AA224" s="153"/>
      <c r="AB224" s="153"/>
      <c r="AC224" s="153"/>
    </row>
    <row r="225" spans="1:29">
      <c r="A225" s="153"/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  <c r="AB225" s="153"/>
      <c r="AC225" s="153"/>
    </row>
    <row r="226" spans="1:29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</row>
    <row r="227" spans="1:29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  <c r="AB227" s="153"/>
      <c r="AC227" s="153"/>
    </row>
    <row r="228" spans="1:29">
      <c r="A228" s="153"/>
      <c r="B228" s="153"/>
      <c r="C228" s="153"/>
      <c r="D228" s="153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  <c r="AB228" s="153"/>
      <c r="AC228" s="153"/>
    </row>
    <row r="229" spans="1:29">
      <c r="A229" s="153"/>
      <c r="B229" s="153"/>
      <c r="C229" s="153"/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3"/>
      <c r="AA229" s="153"/>
      <c r="AB229" s="153"/>
      <c r="AC229" s="153"/>
    </row>
    <row r="230" spans="1:29">
      <c r="A230" s="153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  <c r="AB230" s="153"/>
      <c r="AC230" s="153"/>
    </row>
    <row r="231" spans="1:29">
      <c r="A231" s="153"/>
      <c r="B231" s="153"/>
      <c r="C231" s="153"/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</row>
    <row r="232" spans="1:29">
      <c r="A232" s="153"/>
      <c r="B232" s="153"/>
      <c r="C232" s="153"/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</row>
    <row r="233" spans="1:29">
      <c r="A233" s="153"/>
      <c r="B233" s="153"/>
      <c r="C233" s="153"/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  <c r="AB233" s="153"/>
      <c r="AC233" s="153"/>
    </row>
    <row r="234" spans="1:29">
      <c r="A234" s="153"/>
      <c r="B234" s="153"/>
      <c r="C234" s="153"/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3"/>
      <c r="AA234" s="153"/>
      <c r="AB234" s="153"/>
      <c r="AC234" s="153"/>
    </row>
    <row r="235" spans="1:29">
      <c r="A235" s="153"/>
      <c r="B235" s="153"/>
      <c r="C235" s="153"/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  <c r="AB235" s="153"/>
      <c r="AC235" s="153"/>
    </row>
    <row r="236" spans="1:29">
      <c r="A236" s="153"/>
      <c r="B236" s="153"/>
      <c r="C236" s="153"/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  <c r="AB236" s="153"/>
      <c r="AC236" s="153"/>
    </row>
    <row r="237" spans="1:29">
      <c r="A237" s="153"/>
      <c r="B237" s="153"/>
      <c r="C237" s="153"/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</row>
    <row r="238" spans="1:29">
      <c r="A238" s="153"/>
      <c r="B238" s="153"/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</row>
    <row r="239" spans="1:29">
      <c r="A239" s="153"/>
      <c r="B239" s="153"/>
      <c r="C239" s="153"/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  <c r="Z239" s="153"/>
      <c r="AA239" s="153"/>
      <c r="AB239" s="153"/>
      <c r="AC239" s="153"/>
    </row>
    <row r="240" spans="1:29">
      <c r="A240" s="153"/>
      <c r="B240" s="153"/>
      <c r="C240" s="153"/>
      <c r="D240" s="153"/>
      <c r="E240" s="153"/>
      <c r="F240" s="153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  <c r="AB240" s="153"/>
      <c r="AC240" s="153"/>
    </row>
    <row r="241" spans="1:29">
      <c r="A241" s="153"/>
      <c r="B241" s="153"/>
      <c r="C241" s="153"/>
      <c r="D241" s="153"/>
      <c r="E241" s="153"/>
      <c r="F241" s="153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</row>
    <row r="242" spans="1:29">
      <c r="A242" s="153"/>
      <c r="B242" s="153"/>
      <c r="C242" s="153"/>
      <c r="D242" s="153"/>
      <c r="E242" s="153"/>
      <c r="F242" s="153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</row>
    <row r="243" spans="1:29">
      <c r="A243" s="153"/>
      <c r="B243" s="153"/>
      <c r="C243" s="153"/>
      <c r="D243" s="153"/>
      <c r="E243" s="153"/>
      <c r="F243" s="153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</row>
    <row r="244" spans="1:29">
      <c r="A244" s="153"/>
      <c r="B244" s="153"/>
      <c r="C244" s="153"/>
      <c r="D244" s="153"/>
      <c r="E244" s="153"/>
      <c r="F244" s="153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  <c r="AB244" s="153"/>
      <c r="AC244" s="153"/>
    </row>
    <row r="245" spans="1:29">
      <c r="A245" s="153"/>
      <c r="B245" s="153"/>
      <c r="C245" s="153"/>
      <c r="D245" s="153"/>
      <c r="E245" s="153"/>
      <c r="F245" s="153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  <c r="AB245" s="153"/>
      <c r="AC245" s="153"/>
    </row>
    <row r="246" spans="1:29">
      <c r="A246" s="153"/>
      <c r="B246" s="153"/>
      <c r="C246" s="153"/>
      <c r="D246" s="153"/>
      <c r="E246" s="153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</row>
    <row r="247" spans="1:29">
      <c r="A247" s="153"/>
      <c r="B247" s="153"/>
      <c r="C247" s="153"/>
      <c r="D247" s="153"/>
      <c r="E247" s="153"/>
      <c r="F247" s="153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</row>
    <row r="248" spans="1:29">
      <c r="A248" s="153"/>
      <c r="B248" s="153"/>
      <c r="C248" s="153"/>
      <c r="D248" s="153"/>
      <c r="E248" s="153"/>
      <c r="F248" s="153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</row>
    <row r="249" spans="1:29">
      <c r="A249" s="153"/>
      <c r="B249" s="153"/>
      <c r="C249" s="153"/>
      <c r="D249" s="153"/>
      <c r="E249" s="153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  <c r="Z249" s="153"/>
      <c r="AA249" s="153"/>
      <c r="AB249" s="153"/>
      <c r="AC249" s="153"/>
    </row>
    <row r="250" spans="1:29">
      <c r="A250" s="153"/>
      <c r="B250" s="153"/>
      <c r="C250" s="153"/>
      <c r="D250" s="153"/>
      <c r="E250" s="153"/>
      <c r="F250" s="153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  <c r="Z250" s="153"/>
      <c r="AA250" s="153"/>
      <c r="AB250" s="153"/>
      <c r="AC250" s="153"/>
    </row>
    <row r="251" spans="1:29">
      <c r="A251" s="153"/>
      <c r="B251" s="153"/>
      <c r="C251" s="153"/>
      <c r="D251" s="153"/>
      <c r="E251" s="153"/>
      <c r="F251" s="153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  <c r="AB251" s="153"/>
      <c r="AC251" s="153"/>
    </row>
    <row r="252" spans="1:29">
      <c r="A252" s="153"/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  <c r="AB252" s="153"/>
      <c r="AC252" s="153"/>
    </row>
    <row r="253" spans="1:29">
      <c r="A253" s="153"/>
      <c r="B253" s="153"/>
      <c r="C253" s="153"/>
      <c r="D253" s="153"/>
      <c r="E253" s="153"/>
      <c r="F253" s="153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</row>
    <row r="254" spans="1:29">
      <c r="A254" s="153"/>
      <c r="B254" s="153"/>
      <c r="C254" s="153"/>
      <c r="D254" s="153"/>
      <c r="E254" s="153"/>
      <c r="F254" s="153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  <c r="Z254" s="153"/>
      <c r="AA254" s="153"/>
      <c r="AB254" s="153"/>
      <c r="AC254" s="153"/>
    </row>
    <row r="255" spans="1:29">
      <c r="A255" s="153"/>
      <c r="B255" s="153"/>
      <c r="C255" s="153"/>
      <c r="D255" s="153"/>
      <c r="E255" s="153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  <c r="AB255" s="153"/>
      <c r="AC255" s="153"/>
    </row>
    <row r="256" spans="1:29">
      <c r="A256" s="153"/>
      <c r="B256" s="153"/>
      <c r="C256" s="153"/>
      <c r="D256" s="153"/>
      <c r="E256" s="153"/>
      <c r="F256" s="153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</row>
    <row r="257" spans="1:29">
      <c r="A257" s="153"/>
      <c r="B257" s="153"/>
      <c r="C257" s="153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</row>
    <row r="258" spans="1:29">
      <c r="A258" s="153"/>
      <c r="B258" s="153"/>
      <c r="C258" s="153"/>
      <c r="D258" s="153"/>
      <c r="E258" s="153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</row>
    <row r="259" spans="1:29">
      <c r="A259" s="153"/>
      <c r="B259" s="153"/>
      <c r="C259" s="153"/>
      <c r="D259" s="153"/>
      <c r="E259" s="153"/>
      <c r="F259" s="153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  <c r="Z259" s="153"/>
      <c r="AA259" s="153"/>
      <c r="AB259" s="153"/>
      <c r="AC259" s="153"/>
    </row>
    <row r="260" spans="1:29">
      <c r="A260" s="153"/>
      <c r="B260" s="153"/>
      <c r="C260" s="153"/>
      <c r="D260" s="153"/>
      <c r="E260" s="153"/>
      <c r="F260" s="153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  <c r="Z260" s="153"/>
      <c r="AA260" s="153"/>
      <c r="AB260" s="153"/>
      <c r="AC260" s="153"/>
    </row>
    <row r="261" spans="1:29">
      <c r="A261" s="153"/>
      <c r="B261" s="153"/>
      <c r="C261" s="153"/>
      <c r="D261" s="153"/>
      <c r="E261" s="153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  <c r="AB261" s="153"/>
      <c r="AC261" s="153"/>
    </row>
    <row r="262" spans="1:29">
      <c r="A262" s="153"/>
      <c r="B262" s="153"/>
      <c r="C262" s="153"/>
      <c r="D262" s="153"/>
      <c r="E262" s="153"/>
      <c r="F262" s="153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</row>
    <row r="263" spans="1:29">
      <c r="A263" s="153"/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3"/>
    </row>
    <row r="264" spans="1:29">
      <c r="A264" s="153"/>
      <c r="B264" s="153"/>
      <c r="C264" s="153"/>
      <c r="D264" s="153"/>
      <c r="E264" s="153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  <c r="Z264" s="153"/>
      <c r="AA264" s="153"/>
      <c r="AB264" s="153"/>
      <c r="AC264" s="153"/>
    </row>
    <row r="265" spans="1:29">
      <c r="A265" s="153"/>
      <c r="B265" s="153"/>
      <c r="C265" s="153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  <c r="Z265" s="153"/>
      <c r="AA265" s="153"/>
      <c r="AB265" s="153"/>
      <c r="AC265" s="153"/>
    </row>
    <row r="266" spans="1:29">
      <c r="A266" s="153"/>
      <c r="B266" s="153"/>
      <c r="C266" s="153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3"/>
    </row>
    <row r="267" spans="1:29">
      <c r="A267" s="153"/>
      <c r="B267" s="153"/>
      <c r="C267" s="153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3"/>
    </row>
    <row r="268" spans="1:29">
      <c r="A268" s="153"/>
      <c r="B268" s="153"/>
      <c r="C268" s="153"/>
      <c r="D268" s="153"/>
      <c r="E268" s="153"/>
      <c r="F268" s="153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</row>
    <row r="269" spans="1:29">
      <c r="A269" s="153"/>
      <c r="B269" s="153"/>
      <c r="C269" s="153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  <c r="AB269" s="153"/>
      <c r="AC269" s="153"/>
    </row>
    <row r="270" spans="1:29">
      <c r="A270" s="153"/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  <c r="Z270" s="153"/>
      <c r="AA270" s="153"/>
      <c r="AB270" s="153"/>
      <c r="AC270" s="153"/>
    </row>
    <row r="271" spans="1:29">
      <c r="A271" s="153"/>
      <c r="B271" s="153"/>
      <c r="C271" s="153"/>
      <c r="D271" s="153"/>
      <c r="E271" s="153"/>
      <c r="F271" s="153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</row>
    <row r="272" spans="1:29">
      <c r="A272" s="153"/>
      <c r="B272" s="153"/>
      <c r="C272" s="153"/>
      <c r="D272" s="153"/>
      <c r="E272" s="153"/>
      <c r="F272" s="153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  <c r="AB272" s="153"/>
      <c r="AC272" s="153"/>
    </row>
    <row r="273" spans="1:29">
      <c r="A273" s="153"/>
      <c r="B273" s="153"/>
      <c r="C273" s="153"/>
      <c r="D273" s="153"/>
      <c r="E273" s="153"/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  <c r="AB273" s="153"/>
      <c r="AC273" s="153"/>
    </row>
    <row r="274" spans="1:29">
      <c r="A274" s="153"/>
      <c r="B274" s="153"/>
      <c r="C274" s="153"/>
      <c r="D274" s="153"/>
      <c r="E274" s="153"/>
      <c r="F274" s="153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53"/>
      <c r="AB274" s="153"/>
      <c r="AC274" s="153"/>
    </row>
    <row r="275" spans="1:29">
      <c r="A275" s="153"/>
      <c r="B275" s="153"/>
      <c r="C275" s="153"/>
      <c r="D275" s="153"/>
      <c r="E275" s="153"/>
      <c r="F275" s="153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  <c r="AB275" s="153"/>
      <c r="AC275" s="153"/>
    </row>
    <row r="276" spans="1:29">
      <c r="A276" s="153"/>
      <c r="B276" s="153"/>
      <c r="C276" s="153"/>
      <c r="D276" s="153"/>
      <c r="E276" s="153"/>
      <c r="F276" s="153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</row>
    <row r="277" spans="1:29">
      <c r="A277" s="153"/>
      <c r="B277" s="153"/>
      <c r="C277" s="153"/>
      <c r="D277" s="153"/>
      <c r="E277" s="153"/>
      <c r="F277" s="153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</row>
    <row r="278" spans="1:29">
      <c r="A278" s="153"/>
      <c r="B278" s="153"/>
      <c r="C278" s="153"/>
      <c r="D278" s="153"/>
      <c r="E278" s="153"/>
      <c r="F278" s="153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</row>
    <row r="279" spans="1:29">
      <c r="A279" s="153"/>
      <c r="B279" s="153"/>
      <c r="C279" s="153"/>
      <c r="D279" s="153"/>
      <c r="E279" s="153"/>
      <c r="F279" s="153"/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  <c r="AB279" s="153"/>
      <c r="AC279" s="153"/>
    </row>
    <row r="280" spans="1:29">
      <c r="A280" s="153"/>
      <c r="B280" s="153"/>
      <c r="C280" s="153"/>
      <c r="D280" s="153"/>
      <c r="E280" s="153"/>
      <c r="F280" s="153"/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  <c r="AB280" s="153"/>
      <c r="AC280" s="153"/>
    </row>
    <row r="281" spans="1:29">
      <c r="A281" s="153"/>
      <c r="B281" s="153"/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</row>
    <row r="282" spans="1:29">
      <c r="A282" s="153"/>
      <c r="B282" s="153"/>
      <c r="C282" s="153"/>
      <c r="D282" s="153"/>
      <c r="E282" s="153"/>
      <c r="F282" s="153"/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</row>
    <row r="283" spans="1:29">
      <c r="A283" s="153"/>
      <c r="B283" s="153"/>
      <c r="C283" s="153"/>
      <c r="D283" s="153"/>
      <c r="E283" s="153"/>
      <c r="F283" s="153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</row>
    <row r="284" spans="1:29">
      <c r="A284" s="153"/>
      <c r="B284" s="153"/>
      <c r="C284" s="153"/>
      <c r="D284" s="153"/>
      <c r="E284" s="153"/>
      <c r="F284" s="153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3"/>
    </row>
    <row r="285" spans="1:29">
      <c r="A285" s="153"/>
      <c r="B285" s="153"/>
      <c r="C285" s="153"/>
      <c r="D285" s="153"/>
      <c r="E285" s="153"/>
      <c r="F285" s="153"/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  <c r="AB285" s="153"/>
      <c r="AC285" s="153"/>
    </row>
    <row r="286" spans="1:29">
      <c r="A286" s="153"/>
      <c r="B286" s="153"/>
      <c r="C286" s="153"/>
      <c r="D286" s="153"/>
      <c r="E286" s="153"/>
      <c r="F286" s="153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  <c r="AB286" s="153"/>
      <c r="AC286" s="153"/>
    </row>
    <row r="287" spans="1:29">
      <c r="A287" s="153"/>
      <c r="B287" s="153"/>
      <c r="C287" s="153"/>
      <c r="D287" s="153"/>
      <c r="E287" s="153"/>
      <c r="F287" s="153"/>
      <c r="G287" s="153"/>
      <c r="H287" s="153"/>
      <c r="I287" s="153"/>
      <c r="J287" s="153"/>
      <c r="K287" s="153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  <c r="Z287" s="153"/>
      <c r="AA287" s="153"/>
      <c r="AB287" s="153"/>
      <c r="AC287" s="153"/>
    </row>
    <row r="288" spans="1:29">
      <c r="A288" s="153"/>
      <c r="B288" s="153"/>
      <c r="C288" s="153"/>
      <c r="D288" s="153"/>
      <c r="E288" s="153"/>
      <c r="F288" s="153"/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  <c r="Z288" s="153"/>
      <c r="AA288" s="153"/>
      <c r="AB288" s="153"/>
      <c r="AC288" s="153"/>
    </row>
    <row r="289" spans="1:29">
      <c r="A289" s="153"/>
      <c r="B289" s="153"/>
      <c r="C289" s="153"/>
      <c r="D289" s="153"/>
      <c r="E289" s="153"/>
      <c r="F289" s="153"/>
      <c r="G289" s="153"/>
      <c r="H289" s="153"/>
      <c r="I289" s="153"/>
      <c r="J289" s="153"/>
      <c r="K289" s="153"/>
      <c r="L289" s="153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  <c r="AB289" s="153"/>
      <c r="AC289" s="153"/>
    </row>
    <row r="290" spans="1:29">
      <c r="A290" s="153"/>
      <c r="B290" s="153"/>
      <c r="C290" s="153"/>
      <c r="D290" s="153"/>
      <c r="E290" s="153"/>
      <c r="F290" s="153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  <c r="AB290" s="153"/>
      <c r="AC290" s="153"/>
    </row>
    <row r="291" spans="1:29">
      <c r="A291" s="153"/>
      <c r="B291" s="153"/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  <c r="Z291" s="153"/>
      <c r="AA291" s="153"/>
      <c r="AB291" s="153"/>
      <c r="AC291" s="153"/>
    </row>
    <row r="292" spans="1:29">
      <c r="AC292" s="153"/>
    </row>
    <row r="293" spans="1:29">
      <c r="AC293" s="153"/>
    </row>
    <row r="294" spans="1:29">
      <c r="AC294" s="153"/>
    </row>
    <row r="295" spans="1:29">
      <c r="AC295" s="153"/>
    </row>
    <row r="296" spans="1:29">
      <c r="AC296" s="153"/>
    </row>
    <row r="297" spans="1:29">
      <c r="AC297" s="153"/>
    </row>
    <row r="298" spans="1:29">
      <c r="AC298" s="153"/>
    </row>
    <row r="299" spans="1:29">
      <c r="AC299" s="153"/>
    </row>
    <row r="300" spans="1:29">
      <c r="AC300" s="153"/>
    </row>
    <row r="301" spans="1:29">
      <c r="AC301" s="153"/>
    </row>
    <row r="302" spans="1:29">
      <c r="AC302" s="153"/>
    </row>
    <row r="303" spans="1:29">
      <c r="AC303" s="153"/>
    </row>
    <row r="304" spans="1:29">
      <c r="AC304" s="153"/>
    </row>
    <row r="305" spans="29:29">
      <c r="AC305" s="153"/>
    </row>
    <row r="306" spans="29:29">
      <c r="AC306" s="153"/>
    </row>
    <row r="307" spans="29:29">
      <c r="AC307" s="153"/>
    </row>
    <row r="308" spans="29:29">
      <c r="AC308" s="153"/>
    </row>
    <row r="309" spans="29:29">
      <c r="AC309" s="153"/>
    </row>
    <row r="310" spans="29:29">
      <c r="AC310" s="153"/>
    </row>
    <row r="311" spans="29:29">
      <c r="AC311" s="153"/>
    </row>
    <row r="312" spans="29:29">
      <c r="AC312" s="153"/>
    </row>
    <row r="313" spans="29:29">
      <c r="AC313" s="153"/>
    </row>
    <row r="314" spans="29:29">
      <c r="AC314" s="153"/>
    </row>
    <row r="315" spans="29:29">
      <c r="AC315" s="153"/>
    </row>
    <row r="316" spans="29:29">
      <c r="AC316" s="153"/>
    </row>
    <row r="317" spans="29:29">
      <c r="AC317" s="153"/>
    </row>
    <row r="318" spans="29:29">
      <c r="AC318" s="153"/>
    </row>
    <row r="319" spans="29:29">
      <c r="AC319" s="153"/>
    </row>
    <row r="320" spans="29:29">
      <c r="AC320" s="153"/>
    </row>
    <row r="321" spans="29:29">
      <c r="AC321" s="153"/>
    </row>
    <row r="322" spans="29:29">
      <c r="AC322" s="153"/>
    </row>
    <row r="323" spans="29:29">
      <c r="AC323" s="153"/>
    </row>
    <row r="324" spans="29:29">
      <c r="AC324" s="153"/>
    </row>
    <row r="325" spans="29:29">
      <c r="AC325" s="153"/>
    </row>
    <row r="326" spans="29:29">
      <c r="AC326" s="153"/>
    </row>
    <row r="327" spans="29:29">
      <c r="AC327" s="153"/>
    </row>
    <row r="328" spans="29:29">
      <c r="AC328" s="153"/>
    </row>
    <row r="329" spans="29:29">
      <c r="AC329" s="153"/>
    </row>
    <row r="330" spans="29:29">
      <c r="AC330" s="153"/>
    </row>
    <row r="331" spans="29:29">
      <c r="AC331" s="153"/>
    </row>
    <row r="332" spans="29:29">
      <c r="AC332" s="153"/>
    </row>
    <row r="333" spans="29:29">
      <c r="AC333" s="153"/>
    </row>
    <row r="334" spans="29:29">
      <c r="AC334" s="153"/>
    </row>
    <row r="335" spans="29:29">
      <c r="AC335" s="153"/>
    </row>
    <row r="336" spans="29:29">
      <c r="AC336" s="153"/>
    </row>
    <row r="337" spans="29:29">
      <c r="AC337" s="153"/>
    </row>
    <row r="338" spans="29:29">
      <c r="AC338" s="153"/>
    </row>
    <row r="339" spans="29:29">
      <c r="AC339" s="153"/>
    </row>
    <row r="340" spans="29:29">
      <c r="AC340" s="153"/>
    </row>
    <row r="341" spans="29:29">
      <c r="AC341" s="153"/>
    </row>
    <row r="342" spans="29:29">
      <c r="AC342" s="153"/>
    </row>
    <row r="343" spans="29:29">
      <c r="AC343" s="153"/>
    </row>
    <row r="344" spans="29:29">
      <c r="AC344" s="153"/>
    </row>
    <row r="345" spans="29:29">
      <c r="AC345" s="153"/>
    </row>
    <row r="346" spans="29:29">
      <c r="AC346" s="153"/>
    </row>
    <row r="347" spans="29:29">
      <c r="AC347" s="153"/>
    </row>
    <row r="348" spans="29:29">
      <c r="AC348" s="153"/>
    </row>
    <row r="349" spans="29:29">
      <c r="AC349" s="153"/>
    </row>
    <row r="350" spans="29:29">
      <c r="AC350" s="153"/>
    </row>
    <row r="351" spans="29:29">
      <c r="AC351" s="153"/>
    </row>
    <row r="352" spans="29:29">
      <c r="AC352" s="153"/>
    </row>
    <row r="353" spans="29:29">
      <c r="AC353" s="153"/>
    </row>
    <row r="354" spans="29:29">
      <c r="AC354" s="153"/>
    </row>
    <row r="355" spans="29:29">
      <c r="AC355" s="153"/>
    </row>
    <row r="356" spans="29:29">
      <c r="AC356" s="153"/>
    </row>
    <row r="357" spans="29:29">
      <c r="AC357" s="153"/>
    </row>
    <row r="358" spans="29:29">
      <c r="AC358" s="153"/>
    </row>
    <row r="359" spans="29:29">
      <c r="AC359" s="153"/>
    </row>
    <row r="360" spans="29:29">
      <c r="AC360" s="153"/>
    </row>
    <row r="361" spans="29:29">
      <c r="AC361" s="153"/>
    </row>
    <row r="362" spans="29:29">
      <c r="AC362" s="153"/>
    </row>
    <row r="363" spans="29:29">
      <c r="AC363" s="153"/>
    </row>
    <row r="364" spans="29:29">
      <c r="AC364" s="153"/>
    </row>
    <row r="365" spans="29:29">
      <c r="AC365" s="153"/>
    </row>
    <row r="366" spans="29:29">
      <c r="AC366" s="153"/>
    </row>
    <row r="367" spans="29:29">
      <c r="AC367" s="153"/>
    </row>
    <row r="368" spans="29:29">
      <c r="AC368" s="153"/>
    </row>
    <row r="369" spans="29:29">
      <c r="AC369" s="153"/>
    </row>
    <row r="370" spans="29:29">
      <c r="AC370" s="153"/>
    </row>
    <row r="371" spans="29:29">
      <c r="AC371" s="153"/>
    </row>
    <row r="372" spans="29:29">
      <c r="AC372" s="153"/>
    </row>
    <row r="373" spans="29:29">
      <c r="AC373" s="153"/>
    </row>
    <row r="374" spans="29:29">
      <c r="AC374" s="153"/>
    </row>
    <row r="375" spans="29:29">
      <c r="AC375" s="153"/>
    </row>
    <row r="376" spans="29:29">
      <c r="AC376" s="153"/>
    </row>
    <row r="377" spans="29:29">
      <c r="AC377" s="153"/>
    </row>
    <row r="378" spans="29:29">
      <c r="AC378" s="153"/>
    </row>
    <row r="379" spans="29:29">
      <c r="AC379" s="153"/>
    </row>
    <row r="380" spans="29:29">
      <c r="AC380" s="153"/>
    </row>
    <row r="381" spans="29:29">
      <c r="AC381" s="153"/>
    </row>
    <row r="382" spans="29:29">
      <c r="AC382" s="153"/>
    </row>
    <row r="383" spans="29:29">
      <c r="AC383" s="153"/>
    </row>
    <row r="384" spans="29:29">
      <c r="AC384" s="153"/>
    </row>
    <row r="385" spans="29:29">
      <c r="AC385" s="153"/>
    </row>
    <row r="386" spans="29:29">
      <c r="AC386" s="153"/>
    </row>
    <row r="387" spans="29:29">
      <c r="AC387" s="153"/>
    </row>
    <row r="388" spans="29:29">
      <c r="AC388" s="153"/>
    </row>
    <row r="389" spans="29:29">
      <c r="AC389" s="153"/>
    </row>
    <row r="390" spans="29:29">
      <c r="AC390" s="153"/>
    </row>
    <row r="391" spans="29:29">
      <c r="AC391" s="153"/>
    </row>
    <row r="392" spans="29:29">
      <c r="AC392" s="153"/>
    </row>
    <row r="393" spans="29:29">
      <c r="AC393" s="153"/>
    </row>
    <row r="394" spans="29:29">
      <c r="AC394" s="153"/>
    </row>
    <row r="395" spans="29:29">
      <c r="AC395" s="153"/>
    </row>
    <row r="396" spans="29:29">
      <c r="AC396" s="153"/>
    </row>
    <row r="397" spans="29:29">
      <c r="AC397" s="153"/>
    </row>
    <row r="398" spans="29:29">
      <c r="AC398" s="153"/>
    </row>
    <row r="399" spans="29:29">
      <c r="AC399" s="153"/>
    </row>
    <row r="400" spans="29:29">
      <c r="AC400" s="153"/>
    </row>
    <row r="401" spans="29:29">
      <c r="AC401" s="153"/>
    </row>
    <row r="402" spans="29:29">
      <c r="AC402" s="153"/>
    </row>
    <row r="403" spans="29:29">
      <c r="AC403" s="153"/>
    </row>
    <row r="404" spans="29:29">
      <c r="AC404" s="153"/>
    </row>
    <row r="405" spans="29:29">
      <c r="AC405" s="153"/>
    </row>
    <row r="406" spans="29:29">
      <c r="AC406" s="153"/>
    </row>
    <row r="407" spans="29:29">
      <c r="AC407" s="153"/>
    </row>
    <row r="408" spans="29:29">
      <c r="AC408" s="153"/>
    </row>
    <row r="409" spans="29:29">
      <c r="AC409" s="153"/>
    </row>
    <row r="410" spans="29:29">
      <c r="AC410" s="153"/>
    </row>
    <row r="411" spans="29:29">
      <c r="AC411" s="153"/>
    </row>
    <row r="412" spans="29:29">
      <c r="AC412" s="153"/>
    </row>
    <row r="413" spans="29:29">
      <c r="AC413" s="153"/>
    </row>
    <row r="414" spans="29:29">
      <c r="AC414" s="153"/>
    </row>
    <row r="415" spans="29:29">
      <c r="AC415" s="153"/>
    </row>
    <row r="416" spans="29:29">
      <c r="AC416" s="153"/>
    </row>
    <row r="417" spans="29:29">
      <c r="AC417" s="153"/>
    </row>
    <row r="418" spans="29:29">
      <c r="AC418" s="153"/>
    </row>
    <row r="419" spans="29:29">
      <c r="AC419" s="153"/>
    </row>
    <row r="420" spans="29:29">
      <c r="AC420" s="153"/>
    </row>
    <row r="421" spans="29:29">
      <c r="AC421" s="153"/>
    </row>
    <row r="422" spans="29:29">
      <c r="AC422" s="153"/>
    </row>
    <row r="423" spans="29:29">
      <c r="AC423" s="153"/>
    </row>
    <row r="424" spans="29:29">
      <c r="AC424" s="153"/>
    </row>
    <row r="425" spans="29:29">
      <c r="AC425" s="153"/>
    </row>
    <row r="426" spans="29:29">
      <c r="AC426" s="153"/>
    </row>
    <row r="427" spans="29:29">
      <c r="AC427" s="153"/>
    </row>
    <row r="428" spans="29:29">
      <c r="AC428" s="153"/>
    </row>
    <row r="429" spans="29:29">
      <c r="AC429" s="153"/>
    </row>
    <row r="430" spans="29:29">
      <c r="AC430" s="153"/>
    </row>
    <row r="431" spans="29:29">
      <c r="AC431" s="153"/>
    </row>
    <row r="432" spans="29:29">
      <c r="AC432" s="153"/>
    </row>
    <row r="433" spans="29:29">
      <c r="AC433" s="153"/>
    </row>
    <row r="434" spans="29:29">
      <c r="AC434" s="153"/>
    </row>
    <row r="435" spans="29:29">
      <c r="AC435" s="153"/>
    </row>
    <row r="436" spans="29:29">
      <c r="AC436" s="153"/>
    </row>
    <row r="437" spans="29:29">
      <c r="AC437" s="153"/>
    </row>
    <row r="438" spans="29:29">
      <c r="AC438" s="153"/>
    </row>
    <row r="439" spans="29:29">
      <c r="AC439" s="153"/>
    </row>
    <row r="440" spans="29:29">
      <c r="AC440" s="153"/>
    </row>
    <row r="441" spans="29:29">
      <c r="AC441" s="153"/>
    </row>
    <row r="442" spans="29:29">
      <c r="AC442" s="153"/>
    </row>
    <row r="443" spans="29:29">
      <c r="AC443" s="153"/>
    </row>
    <row r="444" spans="29:29">
      <c r="AC444" s="153"/>
    </row>
    <row r="445" spans="29:29">
      <c r="AC445" s="153"/>
    </row>
    <row r="446" spans="29:29">
      <c r="AC446" s="153"/>
    </row>
    <row r="447" spans="29:29">
      <c r="AC447" s="153"/>
    </row>
    <row r="448" spans="29:29">
      <c r="AC448" s="153"/>
    </row>
    <row r="449" spans="29:29">
      <c r="AC449" s="153"/>
    </row>
    <row r="450" spans="29:29">
      <c r="AC450" s="153"/>
    </row>
    <row r="451" spans="29:29">
      <c r="AC451" s="153"/>
    </row>
    <row r="452" spans="29:29">
      <c r="AC452" s="153"/>
    </row>
    <row r="453" spans="29:29">
      <c r="AC453" s="153"/>
    </row>
    <row r="454" spans="29:29">
      <c r="AC454" s="153"/>
    </row>
    <row r="455" spans="29:29">
      <c r="AC455" s="153"/>
    </row>
    <row r="456" spans="29:29">
      <c r="AC456" s="153"/>
    </row>
    <row r="457" spans="29:29">
      <c r="AC457" s="153"/>
    </row>
    <row r="458" spans="29:29">
      <c r="AC458" s="153"/>
    </row>
    <row r="459" spans="29:29">
      <c r="AC459" s="153"/>
    </row>
    <row r="460" spans="29:29">
      <c r="AC460" s="153"/>
    </row>
    <row r="461" spans="29:29">
      <c r="AC461" s="153"/>
    </row>
    <row r="462" spans="29:29">
      <c r="AC462" s="153"/>
    </row>
    <row r="463" spans="29:29">
      <c r="AC463" s="153"/>
    </row>
    <row r="464" spans="29:29">
      <c r="AC464" s="153"/>
    </row>
    <row r="465" spans="29:29">
      <c r="AC465" s="153"/>
    </row>
    <row r="466" spans="29:29">
      <c r="AC466" s="153"/>
    </row>
    <row r="467" spans="29:29">
      <c r="AC467" s="153"/>
    </row>
    <row r="468" spans="29:29">
      <c r="AC468" s="153"/>
    </row>
    <row r="469" spans="29:29">
      <c r="AC469" s="153"/>
    </row>
    <row r="470" spans="29:29">
      <c r="AC470" s="153"/>
    </row>
    <row r="471" spans="29:29">
      <c r="AC471" s="153"/>
    </row>
    <row r="472" spans="29:29">
      <c r="AC472" s="153"/>
    </row>
    <row r="473" spans="29:29">
      <c r="AC473" s="153"/>
    </row>
    <row r="474" spans="29:29">
      <c r="AC474" s="153"/>
    </row>
    <row r="475" spans="29:29">
      <c r="AC475" s="153"/>
    </row>
    <row r="476" spans="29:29">
      <c r="AC476" s="153"/>
    </row>
    <row r="477" spans="29:29">
      <c r="AC477" s="153"/>
    </row>
    <row r="478" spans="29:29">
      <c r="AC478" s="153"/>
    </row>
    <row r="479" spans="29:29">
      <c r="AC479" s="153"/>
    </row>
    <row r="480" spans="29:29">
      <c r="AC480" s="153"/>
    </row>
    <row r="481" spans="29:29">
      <c r="AC481" s="153"/>
    </row>
    <row r="482" spans="29:29">
      <c r="AC482" s="153"/>
    </row>
    <row r="483" spans="29:29">
      <c r="AC483" s="153"/>
    </row>
    <row r="484" spans="29:29">
      <c r="AC484" s="153"/>
    </row>
    <row r="485" spans="29:29">
      <c r="AC485" s="153"/>
    </row>
    <row r="486" spans="29:29">
      <c r="AC486" s="153"/>
    </row>
    <row r="487" spans="29:29">
      <c r="AC487" s="153"/>
    </row>
    <row r="488" spans="29:29">
      <c r="AC488" s="153"/>
    </row>
    <row r="489" spans="29:29">
      <c r="AC489" s="153"/>
    </row>
    <row r="490" spans="29:29">
      <c r="AC490" s="153"/>
    </row>
    <row r="491" spans="29:29">
      <c r="AC491" s="153"/>
    </row>
    <row r="492" spans="29:29">
      <c r="AC492" s="153"/>
    </row>
    <row r="493" spans="29:29">
      <c r="AC493" s="153"/>
    </row>
    <row r="494" spans="29:29">
      <c r="AC494" s="153"/>
    </row>
    <row r="495" spans="29:29">
      <c r="AC495" s="153"/>
    </row>
    <row r="496" spans="29:29">
      <c r="AC496" s="153"/>
    </row>
    <row r="497" spans="29:29">
      <c r="AC497" s="153"/>
    </row>
    <row r="498" spans="29:29">
      <c r="AC498" s="153"/>
    </row>
    <row r="499" spans="29:29">
      <c r="AC499" s="153"/>
    </row>
    <row r="500" spans="29:29">
      <c r="AC500" s="153"/>
    </row>
    <row r="501" spans="29:29">
      <c r="AC501" s="153"/>
    </row>
    <row r="502" spans="29:29">
      <c r="AC502" s="153"/>
    </row>
    <row r="503" spans="29:29">
      <c r="AC503" s="153"/>
    </row>
    <row r="504" spans="29:29">
      <c r="AC504" s="153"/>
    </row>
    <row r="505" spans="29:29">
      <c r="AC505" s="153"/>
    </row>
    <row r="506" spans="29:29">
      <c r="AC506" s="153"/>
    </row>
    <row r="507" spans="29:29">
      <c r="AC507" s="153"/>
    </row>
    <row r="508" spans="29:29">
      <c r="AC508" s="153"/>
    </row>
    <row r="509" spans="29:29">
      <c r="AC509" s="153"/>
    </row>
    <row r="510" spans="29:29">
      <c r="AC510" s="153"/>
    </row>
    <row r="511" spans="29:29">
      <c r="AC511" s="153"/>
    </row>
    <row r="512" spans="29:29">
      <c r="AC512" s="153"/>
    </row>
    <row r="513" spans="29:29">
      <c r="AC513" s="153"/>
    </row>
    <row r="514" spans="29:29">
      <c r="AC514" s="153"/>
    </row>
    <row r="515" spans="29:29">
      <c r="AC515" s="153"/>
    </row>
    <row r="516" spans="29:29">
      <c r="AC516" s="153"/>
    </row>
    <row r="517" spans="29:29">
      <c r="AC517" s="153"/>
    </row>
    <row r="518" spans="29:29">
      <c r="AC518" s="153"/>
    </row>
    <row r="519" spans="29:29">
      <c r="AC519" s="153"/>
    </row>
    <row r="520" spans="29:29">
      <c r="AC520" s="153"/>
    </row>
    <row r="521" spans="29:29">
      <c r="AC521" s="153"/>
    </row>
    <row r="522" spans="29:29">
      <c r="AC522" s="153"/>
    </row>
    <row r="523" spans="29:29">
      <c r="AC523" s="153"/>
    </row>
    <row r="524" spans="29:29">
      <c r="AC524" s="153"/>
    </row>
    <row r="525" spans="29:29">
      <c r="AC525" s="153"/>
    </row>
    <row r="526" spans="29:29">
      <c r="AC526" s="153"/>
    </row>
    <row r="527" spans="29:29">
      <c r="AC527" s="153"/>
    </row>
    <row r="528" spans="29:29">
      <c r="AC528" s="153"/>
    </row>
    <row r="529" spans="29:29">
      <c r="AC529" s="153"/>
    </row>
    <row r="530" spans="29:29">
      <c r="AC530" s="153"/>
    </row>
    <row r="531" spans="29:29">
      <c r="AC531" s="153"/>
    </row>
    <row r="532" spans="29:29">
      <c r="AC532" s="153"/>
    </row>
    <row r="533" spans="29:29">
      <c r="AC533" s="153"/>
    </row>
    <row r="534" spans="29:29">
      <c r="AC534" s="153"/>
    </row>
    <row r="535" spans="29:29">
      <c r="AC535" s="153"/>
    </row>
    <row r="536" spans="29:29">
      <c r="AC536" s="153"/>
    </row>
    <row r="537" spans="29:29">
      <c r="AC537" s="153"/>
    </row>
    <row r="538" spans="29:29">
      <c r="AC538" s="153"/>
    </row>
    <row r="539" spans="29:29">
      <c r="AC539" s="153"/>
    </row>
    <row r="540" spans="29:29">
      <c r="AC540" s="153"/>
    </row>
    <row r="541" spans="29:29">
      <c r="AC541" s="153"/>
    </row>
    <row r="542" spans="29:29">
      <c r="AC542" s="153"/>
    </row>
    <row r="543" spans="29:29">
      <c r="AC543" s="153"/>
    </row>
    <row r="544" spans="29:29">
      <c r="AC544" s="153"/>
    </row>
    <row r="545" spans="29:29">
      <c r="AC545" s="153"/>
    </row>
    <row r="546" spans="29:29">
      <c r="AC546" s="153"/>
    </row>
    <row r="547" spans="29:29">
      <c r="AC547" s="153"/>
    </row>
    <row r="548" spans="29:29">
      <c r="AC548" s="153"/>
    </row>
    <row r="549" spans="29:29">
      <c r="AC549" s="153"/>
    </row>
    <row r="550" spans="29:29">
      <c r="AC550" s="153"/>
    </row>
    <row r="551" spans="29:29">
      <c r="AC551" s="153"/>
    </row>
    <row r="552" spans="29:29">
      <c r="AC552" s="153"/>
    </row>
    <row r="553" spans="29:29">
      <c r="AC553" s="153"/>
    </row>
    <row r="554" spans="29:29">
      <c r="AC554" s="153"/>
    </row>
    <row r="555" spans="29:29">
      <c r="AC555" s="153"/>
    </row>
    <row r="556" spans="29:29">
      <c r="AC556" s="153"/>
    </row>
    <row r="557" spans="29:29">
      <c r="AC557" s="153"/>
    </row>
    <row r="558" spans="29:29">
      <c r="AC558" s="153"/>
    </row>
    <row r="559" spans="29:29">
      <c r="AC559" s="153"/>
    </row>
    <row r="560" spans="29:29">
      <c r="AC560" s="153"/>
    </row>
    <row r="561" spans="29:29">
      <c r="AC561" s="153"/>
    </row>
    <row r="562" spans="29:29">
      <c r="AC562" s="153"/>
    </row>
    <row r="563" spans="29:29">
      <c r="AC563" s="153"/>
    </row>
    <row r="564" spans="29:29">
      <c r="AC564" s="153"/>
    </row>
    <row r="565" spans="29:29">
      <c r="AC565" s="153"/>
    </row>
    <row r="566" spans="29:29">
      <c r="AC566" s="153"/>
    </row>
    <row r="567" spans="29:29">
      <c r="AC567" s="153"/>
    </row>
    <row r="568" spans="29:29">
      <c r="AC568" s="153"/>
    </row>
    <row r="569" spans="29:29">
      <c r="AC569" s="153"/>
    </row>
    <row r="570" spans="29:29">
      <c r="AC570" s="153"/>
    </row>
    <row r="571" spans="29:29">
      <c r="AC571" s="153"/>
    </row>
    <row r="572" spans="29:29">
      <c r="AC572" s="153"/>
    </row>
    <row r="573" spans="29:29">
      <c r="AC573" s="153"/>
    </row>
    <row r="574" spans="29:29">
      <c r="AC574" s="153"/>
    </row>
    <row r="575" spans="29:29">
      <c r="AC575" s="153"/>
    </row>
    <row r="576" spans="29:29">
      <c r="AC576" s="153"/>
    </row>
    <row r="577" spans="29:29">
      <c r="AC577" s="153"/>
    </row>
    <row r="578" spans="29:29">
      <c r="AC578" s="153"/>
    </row>
    <row r="579" spans="29:29">
      <c r="AC579" s="153"/>
    </row>
    <row r="580" spans="29:29">
      <c r="AC580" s="153"/>
    </row>
    <row r="581" spans="29:29">
      <c r="AC581" s="153"/>
    </row>
    <row r="582" spans="29:29">
      <c r="AC582" s="153"/>
    </row>
    <row r="583" spans="29:29">
      <c r="AC583" s="153"/>
    </row>
    <row r="584" spans="29:29">
      <c r="AC584" s="153"/>
    </row>
    <row r="585" spans="29:29">
      <c r="AC585" s="153"/>
    </row>
    <row r="586" spans="29:29">
      <c r="AC586" s="153"/>
    </row>
    <row r="587" spans="29:29">
      <c r="AC587" s="153"/>
    </row>
    <row r="588" spans="29:29">
      <c r="AC588" s="153"/>
    </row>
    <row r="589" spans="29:29">
      <c r="AC589" s="153"/>
    </row>
    <row r="590" spans="29:29">
      <c r="AC590" s="153"/>
    </row>
    <row r="591" spans="29:29">
      <c r="AC591" s="153"/>
    </row>
    <row r="592" spans="29:29">
      <c r="AC592" s="153"/>
    </row>
    <row r="593" spans="29:29">
      <c r="AC593" s="153"/>
    </row>
    <row r="594" spans="29:29">
      <c r="AC594" s="153"/>
    </row>
    <row r="595" spans="29:29">
      <c r="AC595" s="153"/>
    </row>
    <row r="596" spans="29:29">
      <c r="AC596" s="153"/>
    </row>
    <row r="597" spans="29:29">
      <c r="AC597" s="153"/>
    </row>
    <row r="598" spans="29:29">
      <c r="AC598" s="153"/>
    </row>
    <row r="599" spans="29:29">
      <c r="AC599" s="153"/>
    </row>
    <row r="600" spans="29:29">
      <c r="AC600" s="153"/>
    </row>
    <row r="601" spans="29:29">
      <c r="AC601" s="153"/>
    </row>
    <row r="602" spans="29:29">
      <c r="AC602" s="153"/>
    </row>
    <row r="603" spans="29:29">
      <c r="AC603" s="153"/>
    </row>
    <row r="604" spans="29:29">
      <c r="AC604" s="153"/>
    </row>
    <row r="605" spans="29:29">
      <c r="AC605" s="153"/>
    </row>
    <row r="606" spans="29:29">
      <c r="AC606" s="153"/>
    </row>
    <row r="607" spans="29:29">
      <c r="AC607" s="153"/>
    </row>
    <row r="608" spans="29:29">
      <c r="AC608" s="153"/>
    </row>
    <row r="609" spans="29:29">
      <c r="AC609" s="153"/>
    </row>
    <row r="610" spans="29:29">
      <c r="AC610" s="153"/>
    </row>
    <row r="611" spans="29:29">
      <c r="AC611" s="153"/>
    </row>
    <row r="612" spans="29:29">
      <c r="AC612" s="153"/>
    </row>
    <row r="613" spans="29:29">
      <c r="AC613" s="153"/>
    </row>
    <row r="614" spans="29:29">
      <c r="AC614" s="153"/>
    </row>
    <row r="615" spans="29:29">
      <c r="AC615" s="153"/>
    </row>
    <row r="616" spans="29:29">
      <c r="AC616" s="153"/>
    </row>
    <row r="617" spans="29:29">
      <c r="AC617" s="153"/>
    </row>
    <row r="618" spans="29:29">
      <c r="AC618" s="153"/>
    </row>
    <row r="619" spans="29:29">
      <c r="AC619" s="153"/>
    </row>
    <row r="620" spans="29:29">
      <c r="AC620" s="153"/>
    </row>
    <row r="621" spans="29:29">
      <c r="AC621" s="153"/>
    </row>
    <row r="622" spans="29:29">
      <c r="AC622" s="153"/>
    </row>
    <row r="623" spans="29:29">
      <c r="AC623" s="153"/>
    </row>
    <row r="624" spans="29:29">
      <c r="AC624" s="153"/>
    </row>
    <row r="625" spans="29:29">
      <c r="AC625" s="153"/>
    </row>
    <row r="626" spans="29:29">
      <c r="AC626" s="153"/>
    </row>
    <row r="627" spans="29:29">
      <c r="AC627" s="153"/>
    </row>
    <row r="628" spans="29:29">
      <c r="AC628" s="153"/>
    </row>
    <row r="629" spans="29:29">
      <c r="AC629" s="153"/>
    </row>
    <row r="630" spans="29:29">
      <c r="AC630" s="153"/>
    </row>
    <row r="631" spans="29:29">
      <c r="AC631" s="153"/>
    </row>
    <row r="632" spans="29:29">
      <c r="AC632" s="153"/>
    </row>
    <row r="633" spans="29:29">
      <c r="AC633" s="153"/>
    </row>
    <row r="634" spans="29:29">
      <c r="AC634" s="153"/>
    </row>
    <row r="635" spans="29:29">
      <c r="AC635" s="153"/>
    </row>
    <row r="636" spans="29:29">
      <c r="AC636" s="153"/>
    </row>
    <row r="637" spans="29:29">
      <c r="AC637" s="153"/>
    </row>
    <row r="638" spans="29:29">
      <c r="AC638" s="153"/>
    </row>
    <row r="639" spans="29:29">
      <c r="AC639" s="153"/>
    </row>
    <row r="640" spans="29:29">
      <c r="AC640" s="153"/>
    </row>
    <row r="641" spans="29:29">
      <c r="AC641" s="153"/>
    </row>
    <row r="642" spans="29:29">
      <c r="AC642" s="153"/>
    </row>
    <row r="643" spans="29:29">
      <c r="AC643" s="153"/>
    </row>
    <row r="644" spans="29:29">
      <c r="AC644" s="153"/>
    </row>
    <row r="645" spans="29:29">
      <c r="AC645" s="153"/>
    </row>
    <row r="646" spans="29:29">
      <c r="AC646" s="153"/>
    </row>
    <row r="647" spans="29:29">
      <c r="AC647" s="153"/>
    </row>
    <row r="648" spans="29:29">
      <c r="AC648" s="153"/>
    </row>
    <row r="649" spans="29:29">
      <c r="AC649" s="153"/>
    </row>
    <row r="650" spans="29:29">
      <c r="AC650" s="153"/>
    </row>
    <row r="651" spans="29:29">
      <c r="AC651" s="153"/>
    </row>
    <row r="652" spans="29:29">
      <c r="AC652" s="153"/>
    </row>
    <row r="653" spans="29:29">
      <c r="AC653" s="153"/>
    </row>
    <row r="654" spans="29:29">
      <c r="AC654" s="153"/>
    </row>
    <row r="655" spans="29:29">
      <c r="AC655" s="153"/>
    </row>
    <row r="656" spans="29:29">
      <c r="AC656" s="153"/>
    </row>
    <row r="657" spans="29:29">
      <c r="AC657" s="153"/>
    </row>
    <row r="658" spans="29:29">
      <c r="AC658" s="153"/>
    </row>
    <row r="659" spans="29:29">
      <c r="AC659" s="153"/>
    </row>
    <row r="660" spans="29:29">
      <c r="AC660" s="153"/>
    </row>
    <row r="661" spans="29:29">
      <c r="AC661" s="153"/>
    </row>
    <row r="662" spans="29:29">
      <c r="AC662" s="153"/>
    </row>
    <row r="663" spans="29:29">
      <c r="AC663" s="153"/>
    </row>
    <row r="664" spans="29:29">
      <c r="AC664" s="153"/>
    </row>
    <row r="665" spans="29:29">
      <c r="AC665" s="153"/>
    </row>
    <row r="666" spans="29:29">
      <c r="AC666" s="153"/>
    </row>
    <row r="667" spans="29:29">
      <c r="AC667" s="153"/>
    </row>
    <row r="668" spans="29:29">
      <c r="AC668" s="153"/>
    </row>
    <row r="669" spans="29:29">
      <c r="AC669" s="153"/>
    </row>
    <row r="670" spans="29:29">
      <c r="AC670" s="153"/>
    </row>
    <row r="671" spans="29:29">
      <c r="AC671" s="153"/>
    </row>
    <row r="672" spans="29:29">
      <c r="AC672" s="153"/>
    </row>
    <row r="673" spans="29:29">
      <c r="AC673" s="153"/>
    </row>
    <row r="674" spans="29:29">
      <c r="AC674" s="153"/>
    </row>
    <row r="675" spans="29:29">
      <c r="AC675" s="153"/>
    </row>
    <row r="676" spans="29:29">
      <c r="AC676" s="153"/>
    </row>
    <row r="677" spans="29:29">
      <c r="AC677" s="153"/>
    </row>
    <row r="678" spans="29:29">
      <c r="AC678" s="153"/>
    </row>
    <row r="679" spans="29:29">
      <c r="AC679" s="153"/>
    </row>
    <row r="680" spans="29:29">
      <c r="AC680" s="153"/>
    </row>
    <row r="681" spans="29:29">
      <c r="AC681" s="153"/>
    </row>
    <row r="682" spans="29:29">
      <c r="AC682" s="153"/>
    </row>
    <row r="683" spans="29:29">
      <c r="AC683" s="153"/>
    </row>
    <row r="684" spans="29:29">
      <c r="AC684" s="153"/>
    </row>
    <row r="685" spans="29:29">
      <c r="AC685" s="153"/>
    </row>
    <row r="686" spans="29:29">
      <c r="AC686" s="153"/>
    </row>
    <row r="687" spans="29:29">
      <c r="AC687" s="153"/>
    </row>
    <row r="688" spans="29:29">
      <c r="AC688" s="153"/>
    </row>
    <row r="689" spans="29:29">
      <c r="AC689" s="153"/>
    </row>
    <row r="690" spans="29:29">
      <c r="AC690" s="153"/>
    </row>
    <row r="691" spans="29:29">
      <c r="AC691" s="153"/>
    </row>
    <row r="692" spans="29:29">
      <c r="AC692" s="153"/>
    </row>
    <row r="693" spans="29:29">
      <c r="AC693" s="153"/>
    </row>
    <row r="694" spans="29:29">
      <c r="AC694" s="153"/>
    </row>
    <row r="695" spans="29:29">
      <c r="AC695" s="153"/>
    </row>
    <row r="696" spans="29:29">
      <c r="AC696" s="153"/>
    </row>
    <row r="697" spans="29:29">
      <c r="AC697" s="153"/>
    </row>
    <row r="698" spans="29:29">
      <c r="AC698" s="153"/>
    </row>
    <row r="699" spans="29:29">
      <c r="AC699" s="153"/>
    </row>
    <row r="700" spans="29:29">
      <c r="AC700" s="153"/>
    </row>
    <row r="701" spans="29:29">
      <c r="AC701" s="153"/>
    </row>
    <row r="702" spans="29:29">
      <c r="AC702" s="153"/>
    </row>
    <row r="703" spans="29:29">
      <c r="AC703" s="153"/>
    </row>
    <row r="704" spans="29:29">
      <c r="AC704" s="153"/>
    </row>
    <row r="705" spans="29:29">
      <c r="AC705" s="153"/>
    </row>
    <row r="706" spans="29:29">
      <c r="AC706" s="153"/>
    </row>
    <row r="707" spans="29:29">
      <c r="AC707" s="153"/>
    </row>
    <row r="708" spans="29:29">
      <c r="AC708" s="153"/>
    </row>
    <row r="709" spans="29:29">
      <c r="AC709" s="153"/>
    </row>
    <row r="710" spans="29:29">
      <c r="AC710" s="153"/>
    </row>
    <row r="711" spans="29:29">
      <c r="AC711" s="153"/>
    </row>
    <row r="712" spans="29:29">
      <c r="AC712" s="153"/>
    </row>
    <row r="713" spans="29:29">
      <c r="AC713" s="153"/>
    </row>
    <row r="714" spans="29:29">
      <c r="AC714" s="153"/>
    </row>
    <row r="715" spans="29:29">
      <c r="AC715" s="153"/>
    </row>
    <row r="716" spans="29:29">
      <c r="AC716" s="153"/>
    </row>
    <row r="717" spans="29:29">
      <c r="AC717" s="153"/>
    </row>
    <row r="718" spans="29:29">
      <c r="AC718" s="153"/>
    </row>
    <row r="719" spans="29:29">
      <c r="AC719" s="153"/>
    </row>
    <row r="720" spans="29:29">
      <c r="AC720" s="153"/>
    </row>
    <row r="721" spans="29:29">
      <c r="AC721" s="153"/>
    </row>
    <row r="722" spans="29:29">
      <c r="AC722" s="153"/>
    </row>
    <row r="723" spans="29:29">
      <c r="AC723" s="153"/>
    </row>
    <row r="724" spans="29:29">
      <c r="AC724" s="153"/>
    </row>
    <row r="725" spans="29:29">
      <c r="AC725" s="153"/>
    </row>
    <row r="726" spans="29:29">
      <c r="AC726" s="153"/>
    </row>
    <row r="727" spans="29:29">
      <c r="AC727" s="153"/>
    </row>
    <row r="728" spans="29:29">
      <c r="AC728" s="153"/>
    </row>
    <row r="729" spans="29:29">
      <c r="AC729" s="153"/>
    </row>
    <row r="730" spans="29:29">
      <c r="AC730" s="153"/>
    </row>
    <row r="731" spans="29:29">
      <c r="AC731" s="153"/>
    </row>
    <row r="732" spans="29:29">
      <c r="AC732" s="153"/>
    </row>
    <row r="733" spans="29:29">
      <c r="AC733" s="153"/>
    </row>
    <row r="734" spans="29:29">
      <c r="AC734" s="153"/>
    </row>
    <row r="735" spans="29:29">
      <c r="AC735" s="153"/>
    </row>
    <row r="736" spans="29:29">
      <c r="AC736" s="153"/>
    </row>
    <row r="737" spans="29:29">
      <c r="AC737" s="153"/>
    </row>
    <row r="738" spans="29:29">
      <c r="AC738" s="153"/>
    </row>
    <row r="739" spans="29:29">
      <c r="AC739" s="153"/>
    </row>
    <row r="740" spans="29:29">
      <c r="AC740" s="153"/>
    </row>
    <row r="741" spans="29:29">
      <c r="AC741" s="153"/>
    </row>
    <row r="742" spans="29:29">
      <c r="AC742" s="153"/>
    </row>
    <row r="743" spans="29:29">
      <c r="AC743" s="153"/>
    </row>
    <row r="744" spans="29:29">
      <c r="AC744" s="153"/>
    </row>
    <row r="745" spans="29:29">
      <c r="AC745" s="153"/>
    </row>
    <row r="746" spans="29:29">
      <c r="AC746" s="153"/>
    </row>
    <row r="747" spans="29:29">
      <c r="AC747" s="153"/>
    </row>
    <row r="748" spans="29:29">
      <c r="AC748" s="153"/>
    </row>
    <row r="749" spans="29:29">
      <c r="AC749" s="153"/>
    </row>
    <row r="750" spans="29:29">
      <c r="AC750" s="153"/>
    </row>
    <row r="751" spans="29:29">
      <c r="AC751" s="153"/>
    </row>
    <row r="752" spans="29:29">
      <c r="AC752" s="153"/>
    </row>
    <row r="753" spans="29:29">
      <c r="AC753" s="153"/>
    </row>
    <row r="754" spans="29:29">
      <c r="AC754" s="153"/>
    </row>
    <row r="755" spans="29:29">
      <c r="AC755" s="153"/>
    </row>
    <row r="756" spans="29:29">
      <c r="AC756" s="153"/>
    </row>
    <row r="757" spans="29:29">
      <c r="AC757" s="153"/>
    </row>
    <row r="758" spans="29:29">
      <c r="AC758" s="153"/>
    </row>
    <row r="759" spans="29:29">
      <c r="AC759" s="153"/>
    </row>
    <row r="760" spans="29:29">
      <c r="AC760" s="153"/>
    </row>
    <row r="761" spans="29:29">
      <c r="AC761" s="153"/>
    </row>
    <row r="762" spans="29:29">
      <c r="AC762" s="153"/>
    </row>
    <row r="763" spans="29:29">
      <c r="AC763" s="153"/>
    </row>
    <row r="764" spans="29:29">
      <c r="AC764" s="153"/>
    </row>
    <row r="765" spans="29:29">
      <c r="AC765" s="153"/>
    </row>
    <row r="766" spans="29:29">
      <c r="AC766" s="153"/>
    </row>
    <row r="767" spans="29:29">
      <c r="AC767" s="153"/>
    </row>
    <row r="768" spans="29:29">
      <c r="AC768" s="153"/>
    </row>
    <row r="769" spans="29:29">
      <c r="AC769" s="153"/>
    </row>
    <row r="770" spans="29:29">
      <c r="AC770" s="153"/>
    </row>
    <row r="771" spans="29:29">
      <c r="AC771" s="153"/>
    </row>
    <row r="772" spans="29:29">
      <c r="AC772" s="153"/>
    </row>
    <row r="773" spans="29:29">
      <c r="AC773" s="153"/>
    </row>
    <row r="774" spans="29:29">
      <c r="AC774" s="153"/>
    </row>
    <row r="775" spans="29:29">
      <c r="AC775" s="153"/>
    </row>
    <row r="776" spans="29:29">
      <c r="AC776" s="153"/>
    </row>
    <row r="777" spans="29:29">
      <c r="AC777" s="153"/>
    </row>
    <row r="778" spans="29:29">
      <c r="AC778" s="153"/>
    </row>
    <row r="779" spans="29:29">
      <c r="AC779" s="153"/>
    </row>
    <row r="780" spans="29:29">
      <c r="AC780" s="153"/>
    </row>
    <row r="781" spans="29:29">
      <c r="AC781" s="153"/>
    </row>
    <row r="782" spans="29:29">
      <c r="AC782" s="153"/>
    </row>
    <row r="783" spans="29:29">
      <c r="AC783" s="153"/>
    </row>
    <row r="784" spans="29:29">
      <c r="AC784" s="153"/>
    </row>
    <row r="785" spans="29:29">
      <c r="AC785" s="153"/>
    </row>
    <row r="786" spans="29:29">
      <c r="AC786" s="153"/>
    </row>
    <row r="787" spans="29:29">
      <c r="AC787" s="153"/>
    </row>
    <row r="788" spans="29:29">
      <c r="AC788" s="153"/>
    </row>
    <row r="789" spans="29:29">
      <c r="AC789" s="153"/>
    </row>
    <row r="790" spans="29:29">
      <c r="AC790" s="153"/>
    </row>
    <row r="791" spans="29:29">
      <c r="AC791" s="153"/>
    </row>
    <row r="792" spans="29:29">
      <c r="AC792" s="153"/>
    </row>
    <row r="793" spans="29:29">
      <c r="AC793" s="153"/>
    </row>
    <row r="794" spans="29:29">
      <c r="AC794" s="153"/>
    </row>
    <row r="795" spans="29:29">
      <c r="AC795" s="153"/>
    </row>
    <row r="796" spans="29:29">
      <c r="AC796" s="153"/>
    </row>
    <row r="797" spans="29:29">
      <c r="AC797" s="153"/>
    </row>
    <row r="798" spans="29:29">
      <c r="AC798" s="153"/>
    </row>
    <row r="799" spans="29:29">
      <c r="AC799" s="153"/>
    </row>
    <row r="800" spans="29:29">
      <c r="AC800" s="153"/>
    </row>
    <row r="801" spans="29:29">
      <c r="AC801" s="153"/>
    </row>
  </sheetData>
  <mergeCells count="151">
    <mergeCell ref="H29:J29"/>
    <mergeCell ref="E13:G13"/>
    <mergeCell ref="Q29:S29"/>
    <mergeCell ref="AA28:AC28"/>
    <mergeCell ref="Q46:S46"/>
    <mergeCell ref="Q47:S47"/>
    <mergeCell ref="Q30:S30"/>
    <mergeCell ref="W41:Y42"/>
    <mergeCell ref="T46:V46"/>
    <mergeCell ref="T47:V47"/>
    <mergeCell ref="W46:Y46"/>
    <mergeCell ref="W47:Y47"/>
    <mergeCell ref="N41:P42"/>
    <mergeCell ref="E39:G39"/>
    <mergeCell ref="H39:J39"/>
    <mergeCell ref="K39:M39"/>
    <mergeCell ref="N39:P39"/>
    <mergeCell ref="Q39:S39"/>
    <mergeCell ref="T39:V39"/>
    <mergeCell ref="W13:Y13"/>
    <mergeCell ref="W14:Y14"/>
    <mergeCell ref="AA39:AC39"/>
    <mergeCell ref="Z13:AB13"/>
    <mergeCell ref="Z14:AB14"/>
    <mergeCell ref="B52:D52"/>
    <mergeCell ref="E52:G52"/>
    <mergeCell ref="H52:J52"/>
    <mergeCell ref="N51:P51"/>
    <mergeCell ref="N52:P52"/>
    <mergeCell ref="K52:M52"/>
    <mergeCell ref="E51:G51"/>
    <mergeCell ref="T29:V29"/>
    <mergeCell ref="T30:V30"/>
    <mergeCell ref="E29:G29"/>
    <mergeCell ref="B29:D29"/>
    <mergeCell ref="B46:D46"/>
    <mergeCell ref="E46:G46"/>
    <mergeCell ref="N46:P46"/>
    <mergeCell ref="H46:J46"/>
    <mergeCell ref="K46:M46"/>
    <mergeCell ref="N30:P30"/>
    <mergeCell ref="K30:M30"/>
    <mergeCell ref="H30:J30"/>
    <mergeCell ref="B30:D30"/>
    <mergeCell ref="N29:P29"/>
    <mergeCell ref="K29:M29"/>
    <mergeCell ref="N40:P40"/>
    <mergeCell ref="E30:G30"/>
    <mergeCell ref="A1:AQ1"/>
    <mergeCell ref="B4:D4"/>
    <mergeCell ref="E4:G4"/>
    <mergeCell ref="H4:J4"/>
    <mergeCell ref="K4:M4"/>
    <mergeCell ref="N4:P4"/>
    <mergeCell ref="A2:AQ2"/>
    <mergeCell ref="K3:M3"/>
    <mergeCell ref="N3:P3"/>
    <mergeCell ref="Q4:S4"/>
    <mergeCell ref="W3:Y3"/>
    <mergeCell ref="B3:D3"/>
    <mergeCell ref="E3:G3"/>
    <mergeCell ref="H3:J3"/>
    <mergeCell ref="Q3:S3"/>
    <mergeCell ref="Z3:AB3"/>
    <mergeCell ref="Z4:AB4"/>
    <mergeCell ref="AC3:AE3"/>
    <mergeCell ref="AC4:AE4"/>
    <mergeCell ref="W4:Y4"/>
    <mergeCell ref="AF4:AH4"/>
    <mergeCell ref="T3:V3"/>
    <mergeCell ref="T4:V4"/>
    <mergeCell ref="AF3:AH3"/>
    <mergeCell ref="AI3:AQ3"/>
    <mergeCell ref="AI4:AQ4"/>
    <mergeCell ref="AI5:AM5"/>
    <mergeCell ref="AI6:AM6"/>
    <mergeCell ref="AI7:AM7"/>
    <mergeCell ref="AG28:AI28"/>
    <mergeCell ref="AD28:AF28"/>
    <mergeCell ref="AI8:AM8"/>
    <mergeCell ref="AI12:AM12"/>
    <mergeCell ref="AI9:AM9"/>
    <mergeCell ref="AF9:AH9"/>
    <mergeCell ref="AF10:AH10"/>
    <mergeCell ref="AI10:AM11"/>
    <mergeCell ref="AC13:AE13"/>
    <mergeCell ref="AC14:AE14"/>
    <mergeCell ref="AG27:AI27"/>
    <mergeCell ref="AA27:AC27"/>
    <mergeCell ref="AF13:AH13"/>
    <mergeCell ref="AL21:AO21"/>
    <mergeCell ref="AL22:AO22"/>
    <mergeCell ref="AI13:AK13"/>
    <mergeCell ref="AI14:AK14"/>
    <mergeCell ref="AD27:AF27"/>
    <mergeCell ref="AF14:AH14"/>
    <mergeCell ref="B13:D13"/>
    <mergeCell ref="N13:P13"/>
    <mergeCell ref="Q13:S13"/>
    <mergeCell ref="T13:V13"/>
    <mergeCell ref="Q14:S14"/>
    <mergeCell ref="N14:P14"/>
    <mergeCell ref="T14:V14"/>
    <mergeCell ref="B14:D14"/>
    <mergeCell ref="E14:G14"/>
    <mergeCell ref="H14:J14"/>
    <mergeCell ref="K14:M14"/>
    <mergeCell ref="H13:J13"/>
    <mergeCell ref="K13:M13"/>
    <mergeCell ref="Q52:S52"/>
    <mergeCell ref="T51:V51"/>
    <mergeCell ref="T52:V52"/>
    <mergeCell ref="W51:Y51"/>
    <mergeCell ref="W52:Y52"/>
    <mergeCell ref="AA40:AC40"/>
    <mergeCell ref="AJ27:AL27"/>
    <mergeCell ref="AI51:AK51"/>
    <mergeCell ref="AI52:AK52"/>
    <mergeCell ref="Z51:AB51"/>
    <mergeCell ref="Z52:AB52"/>
    <mergeCell ref="AA47:AC47"/>
    <mergeCell ref="AD47:AF47"/>
    <mergeCell ref="AG47:AI47"/>
    <mergeCell ref="AJ28:AL28"/>
    <mergeCell ref="AJ47:AL47"/>
    <mergeCell ref="AC51:AE51"/>
    <mergeCell ref="AC52:AE52"/>
    <mergeCell ref="AF51:AH51"/>
    <mergeCell ref="AF52:AH52"/>
    <mergeCell ref="AL51:AO51"/>
    <mergeCell ref="AL52:AO52"/>
    <mergeCell ref="B47:D47"/>
    <mergeCell ref="Q41:S42"/>
    <mergeCell ref="T41:V42"/>
    <mergeCell ref="W39:Y39"/>
    <mergeCell ref="W40:Y40"/>
    <mergeCell ref="Q40:S40"/>
    <mergeCell ref="T40:V40"/>
    <mergeCell ref="B51:D51"/>
    <mergeCell ref="H51:J51"/>
    <mergeCell ref="K51:M51"/>
    <mergeCell ref="Q51:S51"/>
    <mergeCell ref="B39:D39"/>
    <mergeCell ref="B40:D40"/>
    <mergeCell ref="E40:G40"/>
    <mergeCell ref="H40:J40"/>
    <mergeCell ref="K40:M40"/>
    <mergeCell ref="E47:G47"/>
    <mergeCell ref="H47:J47"/>
    <mergeCell ref="K47:M47"/>
    <mergeCell ref="N47:P47"/>
  </mergeCells>
  <phoneticPr fontId="0" type="noConversion"/>
  <printOptions horizontalCentered="1" verticalCentered="1" gridLines="1"/>
  <pageMargins left="0.42" right="0.17" top="0.14000000000000001" bottom="7.8740157480315001E-2" header="0.08" footer="0.15748031496063"/>
  <pageSetup paperSize="5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Year</vt:lpstr>
      <vt:lpstr>'III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2020-11-28T09:02:47Z</cp:lastPrinted>
  <dcterms:created xsi:type="dcterms:W3CDTF">2004-11-06T08:13:46Z</dcterms:created>
  <dcterms:modified xsi:type="dcterms:W3CDTF">2020-11-28T11:06:21Z</dcterms:modified>
</cp:coreProperties>
</file>